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5320" yWindow="-120" windowWidth="19440" windowHeight="15390" activeTab="8"/>
  </bookViews>
  <sheets>
    <sheet name="1 R" sheetId="8" r:id="rId1"/>
    <sheet name="2 R" sheetId="5" r:id="rId2"/>
    <sheet name="3 R" sheetId="7" r:id="rId3"/>
    <sheet name="4 R" sheetId="6" r:id="rId4"/>
    <sheet name="5 R" sheetId="10" r:id="rId5"/>
    <sheet name="6 R" sheetId="11" r:id="rId6"/>
    <sheet name="7 R" sheetId="12" r:id="rId7"/>
    <sheet name="8 R" sheetId="13" r:id="rId8"/>
    <sheet name="UKUPAN IZNOS" sheetId="14" r:id="rId9"/>
    <sheet name="PRO" sheetId="15" r:id="rId10"/>
  </sheets>
  <calcPr calcId="145621"/>
</workbook>
</file>

<file path=xl/calcChain.xml><?xml version="1.0" encoding="utf-8"?>
<calcChain xmlns="http://schemas.openxmlformats.org/spreadsheetml/2006/main">
  <c r="C12" i="14" l="1"/>
  <c r="K91" i="13" l="1"/>
  <c r="M7" i="5"/>
  <c r="M8" i="5"/>
  <c r="M9" i="5"/>
  <c r="M10" i="5"/>
  <c r="M11" i="5"/>
  <c r="M20" i="5"/>
  <c r="M21" i="5"/>
  <c r="M22" i="5"/>
  <c r="M23" i="5"/>
  <c r="M24" i="5"/>
  <c r="M36" i="5"/>
  <c r="M51" i="5"/>
  <c r="M56" i="5"/>
  <c r="M65" i="5"/>
  <c r="M80" i="5"/>
  <c r="G13" i="15"/>
  <c r="G11" i="15"/>
  <c r="G10" i="15"/>
  <c r="G9" i="15"/>
  <c r="G8" i="15"/>
  <c r="G6" i="15"/>
  <c r="K107" i="13" l="1"/>
  <c r="K105" i="13" l="1"/>
  <c r="K103" i="13"/>
  <c r="K101" i="13"/>
  <c r="K99" i="13"/>
  <c r="K97" i="13"/>
  <c r="K95" i="13"/>
  <c r="K93" i="13"/>
  <c r="K89" i="13"/>
  <c r="K87" i="13"/>
  <c r="K85" i="13"/>
  <c r="K83" i="13"/>
  <c r="K82" i="13"/>
  <c r="K80" i="13"/>
  <c r="K109" i="13" l="1"/>
  <c r="K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2" i="12" l="1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76" i="12" s="1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2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76" i="11" s="1"/>
  <c r="K74" i="11"/>
  <c r="K75" i="11"/>
  <c r="M65" i="10" l="1"/>
  <c r="M66" i="10" s="1"/>
  <c r="M64" i="10"/>
  <c r="M63" i="10"/>
  <c r="M62" i="10"/>
  <c r="H98" i="6" l="1"/>
  <c r="H96" i="6"/>
  <c r="H94" i="6"/>
  <c r="H92" i="6"/>
  <c r="H90" i="6"/>
  <c r="H88" i="6"/>
  <c r="H86" i="6"/>
  <c r="H84" i="6"/>
  <c r="H82" i="6"/>
  <c r="H80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M7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77" i="5"/>
  <c r="M64" i="5"/>
  <c r="M63" i="5"/>
  <c r="M62" i="5"/>
  <c r="M61" i="5"/>
  <c r="M60" i="5"/>
  <c r="M59" i="5"/>
  <c r="M58" i="5"/>
  <c r="M57" i="5"/>
  <c r="M55" i="5"/>
  <c r="M54" i="5"/>
  <c r="M53" i="5"/>
  <c r="M52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5" i="5"/>
  <c r="M34" i="5"/>
  <c r="M33" i="5"/>
  <c r="M32" i="5"/>
  <c r="M31" i="5"/>
  <c r="M30" i="5"/>
  <c r="M29" i="5"/>
  <c r="M28" i="5"/>
  <c r="M27" i="5"/>
  <c r="M26" i="5"/>
  <c r="M25" i="5"/>
  <c r="M19" i="5"/>
  <c r="M18" i="5"/>
  <c r="M17" i="5"/>
  <c r="M16" i="5"/>
  <c r="M15" i="5"/>
  <c r="M14" i="5"/>
  <c r="M13" i="5"/>
  <c r="M12" i="5"/>
  <c r="N47" i="8"/>
  <c r="N74" i="8"/>
  <c r="N75" i="8"/>
  <c r="N76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H100" i="6" l="1"/>
</calcChain>
</file>

<file path=xl/sharedStrings.xml><?xml version="1.0" encoding="utf-8"?>
<sst xmlns="http://schemas.openxmlformats.org/spreadsheetml/2006/main" count="4419" uniqueCount="366">
  <si>
    <t>Razred</t>
  </si>
  <si>
    <t>Matična/Područna škola odjeljenja</t>
  </si>
  <si>
    <t>Odjeljenje</t>
  </si>
  <si>
    <t>Predmet/Aktiv</t>
  </si>
  <si>
    <t>Reg. br.</t>
  </si>
  <si>
    <t>Šifra kompleta</t>
  </si>
  <si>
    <t>Nakladnik</t>
  </si>
  <si>
    <t>Naslov</t>
  </si>
  <si>
    <t>Podnaslov</t>
  </si>
  <si>
    <t>Autor(i)</t>
  </si>
  <si>
    <t>1. razred osnovne škole</t>
  </si>
  <si>
    <t>1. a</t>
  </si>
  <si>
    <t>Hrvatski jezik</t>
  </si>
  <si>
    <t>Profil Klett d.o.o.</t>
  </si>
  <si>
    <t>Matematika</t>
  </si>
  <si>
    <t>Priroda i društvo</t>
  </si>
  <si>
    <t>1. b</t>
  </si>
  <si>
    <t>2. razred osnovne škole</t>
  </si>
  <si>
    <t>2. a</t>
  </si>
  <si>
    <t>2. b</t>
  </si>
  <si>
    <t>3. razred osnovne škole</t>
  </si>
  <si>
    <t>3. a</t>
  </si>
  <si>
    <t>Školska knjiga d.d.</t>
  </si>
  <si>
    <t>Ankica Španić, Jadranka Jurić, Terezija Zokić, Benita Vladušić</t>
  </si>
  <si>
    <t>MOJ SRETNI BROJ 3</t>
  </si>
  <si>
    <t>udžbenik matematike s dodatnim digitalnim sadržajima u trećem razredu osnovne škole</t>
  </si>
  <si>
    <t>Sanja Jakovljević Rogić, Dubravka Miklec, Graciella Prtajin</t>
  </si>
  <si>
    <t>ISTRAŽUJEMO NAŠ SVIJET 3</t>
  </si>
  <si>
    <t>udžbenik prirode i društva s dodatnim digitalnim sadržajima u trećem razredu osnovne škole</t>
  </si>
  <si>
    <t>Alena Letina, Tamara Kisovar Ivanda, Zdenko Braičić</t>
  </si>
  <si>
    <t>3. b</t>
  </si>
  <si>
    <t>8. razred osnovne škole</t>
  </si>
  <si>
    <t/>
  </si>
  <si>
    <t>Biologija</t>
  </si>
  <si>
    <t>BIOLOGIJA 8</t>
  </si>
  <si>
    <t>Engleski jezik</t>
  </si>
  <si>
    <t>Maja Mardešić</t>
  </si>
  <si>
    <t>6. razred osnovne škole</t>
  </si>
  <si>
    <t>Engleski jezik, napredno učenje</t>
  </si>
  <si>
    <t>DIP IN 6</t>
  </si>
  <si>
    <t>udžbenik engleskog jezika s dodatnim digitalnim sadržajima u šestom razredu osnovne škole, 6. godina učenja</t>
  </si>
  <si>
    <t>Engleski jezik, početno učenje</t>
  </si>
  <si>
    <t>7. razred osnovne škole</t>
  </si>
  <si>
    <t>DIP IN 7</t>
  </si>
  <si>
    <t>udžbenik engleskog jezika s dodatnim digitalnim sadržajima u sedmome razredu osnovne škole, 7. godina učenja</t>
  </si>
  <si>
    <t>Višnja Anić, Božica Pavlinek</t>
  </si>
  <si>
    <t>Fizika</t>
  </si>
  <si>
    <t>udžbenik fizike s dodatnim digitalnim sadržajima u osmom razredu osnovne škole</t>
  </si>
  <si>
    <t>Geografija</t>
  </si>
  <si>
    <t>GEA 2</t>
  </si>
  <si>
    <t>udžbenik geografije s dodatnim digitalnim sadržajima u šestom razredu osnovne škole</t>
  </si>
  <si>
    <t>Danijel Orešić, Igor Tišma, Ružica Vuk, Alenka Bujan, Predrag Kralj</t>
  </si>
  <si>
    <t>Glazbena kultura</t>
  </si>
  <si>
    <t>Informatika</t>
  </si>
  <si>
    <t>4. razred osnovne škole</t>
  </si>
  <si>
    <t>Katolički vjeronauk</t>
  </si>
  <si>
    <t>Nadbiskupski duhovni stol - Glas Koncila</t>
  </si>
  <si>
    <t>U PRIJATELJSTVU S BOGOM</t>
  </si>
  <si>
    <t>udžbenik za katolički vjeronauk drugoga razreda osnovne škole</t>
  </si>
  <si>
    <t>Josip Šimunović, Tihana Petković, Suzana Lipovac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</si>
  <si>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</si>
  <si>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</si>
  <si>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</si>
  <si>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</si>
  <si>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BIRAM SLOBODU</t>
  </si>
  <si>
    <t>udžbenik za katolički vjeronauk šestoga razreda osnovne škole</t>
  </si>
  <si>
    <t>Mirjana Novak, Barbara Sipina</t>
  </si>
  <si>
    <t>NEKA JE BOG PRVI</t>
  </si>
  <si>
    <t>udžbenik za katolički vjeronauk sedmoga razreda osnovne škole</t>
  </si>
  <si>
    <t>Josip Periš, Marina Šimić, Ivana Perčić</t>
  </si>
  <si>
    <t>Kemija</t>
  </si>
  <si>
    <t>KEMIJA 8</t>
  </si>
  <si>
    <t>udžbenik kemije s dodatnim digitalnim sadržajima u osmom razredu osnovne škole</t>
  </si>
  <si>
    <t>Sanja Lukić, Ivana Marić Zerdun, Marijan Varga, Sandra Krmpotić-Gržančić, Dunja Maričević</t>
  </si>
  <si>
    <t>Likovna kultura</t>
  </si>
  <si>
    <t>MATEMATIKA 6</t>
  </si>
  <si>
    <t>MATEMATIKA 7</t>
  </si>
  <si>
    <t>Njemački jezik</t>
  </si>
  <si>
    <t>Njemački jezik, napredno učenje</t>
  </si>
  <si>
    <t>Njemački jezik, početno učenje</t>
  </si>
  <si>
    <t>MAXIMAL 3</t>
  </si>
  <si>
    <t>udžbenik njemačkoga jezika za šesti razred osnovne škole, treća godina učenja</t>
  </si>
  <si>
    <t>Giorgio Motta, Elzbieta Krulak-Kempisty, Claudia Brass, Dagmar Glück, Mirjana Klobučar</t>
  </si>
  <si>
    <t>MAXIMAL 4</t>
  </si>
  <si>
    <t>udžbenik njemačkoga jezika za sedmi razred osnovne škole, četvrta godina učenja</t>
  </si>
  <si>
    <t>Giorgio Motta, Elzbieta Krulak-Kempisty, Dagmar Glück, Kerstin Reinke, Mirjana Klobučar</t>
  </si>
  <si>
    <t>Povijest</t>
  </si>
  <si>
    <t>KLIO 6</t>
  </si>
  <si>
    <t>udžbenik povijesti s dodatnim digitalnim sadržajem u šestom razredu osnovne škole</t>
  </si>
  <si>
    <t>Željko Brdal, Margita Madunić Kaniški, Toni Rajković</t>
  </si>
  <si>
    <t>KLIO 7</t>
  </si>
  <si>
    <t>udžbenik povijesti s dodatnim digitalnim sadržajem u sedmome razredu osnovne škole</t>
  </si>
  <si>
    <t>Krešimir Erdelja, Igor Stojaković</t>
  </si>
  <si>
    <t>Priroda</t>
  </si>
  <si>
    <t>PRIRODA 6</t>
  </si>
  <si>
    <t>Tehnička kultura</t>
  </si>
  <si>
    <t>SVIJET TEHNIKE 6</t>
  </si>
  <si>
    <t>udžbenik tehničke kulture s dodatnim digitalnim sadržajima u šestom razredu osnovne škole</t>
  </si>
  <si>
    <t>Vladimir Delić, Ivan Jukić, Zvonko Koprivnjak, Sanja Kovačević, Josip Gudelj, Dragan Stanojević, Svjetlana Urbanek</t>
  </si>
  <si>
    <t>SVIJET TEHNIKE 7</t>
  </si>
  <si>
    <t>udžbenik tehničke kulture s dodatnim digitalnim sadržajima u sedmom razredu osnovne škole</t>
  </si>
  <si>
    <t>Marino Čikeš, Vladimir Delić, Ivica Kolarić, Antun Ptičar, Dragan Stanojević, Paolo Zenzerović</t>
  </si>
  <si>
    <t>Sonja Ivić, Marija Krmpotić</t>
  </si>
  <si>
    <t>MOJ SRETNI BROJ 1</t>
  </si>
  <si>
    <t>udžbenik matematike s dodatnim digitalnim sadržajima u prvom razredu osnovne škole</t>
  </si>
  <si>
    <t>udžbenik prirode i društva s dodatnim digitalnim sadržajima u prvom razredu osnovne škole</t>
  </si>
  <si>
    <t>udžbenik biologije s dodatnim digitalnim sadržajima u osmom razredu osnovne škole</t>
  </si>
  <si>
    <t>Damir Bendelja, Žaklin Lukša, Emica Orešković, Monika Pavić, Nataša Pongrac, Renata Roščak</t>
  </si>
  <si>
    <t>ALLEGRO 6</t>
  </si>
  <si>
    <t>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</si>
  <si>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</si>
  <si>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ALLEGRO 7</t>
  </si>
  <si>
    <t>udžbenik glazbene kulture s dodatnim digitalnim sadržajima u sedmome razredu osnovne škole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</si>
  <si>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</si>
  <si>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</si>
  <si>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</si>
  <si>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</si>
  <si>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</si>
  <si>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</si>
  <si>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E-SVIJET 3</t>
  </si>
  <si>
    <t>radni udžbenik informatike s dodatnim digitalnim sadržajima u trećem razredu osnovne škole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</si>
  <si>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</si>
  <si>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</si>
  <si>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</si>
  <si>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#MOJPORTAL6</t>
  </si>
  <si>
    <t>udžbenik informatike s dodatnim digitalnim sadržajima u šestom razredu osnovne škole</t>
  </si>
  <si>
    <t>Magdalena Babić, Nikolina Bubica, Stanko Leko, Zoran Dimovski, Mario Stančić, Ivana Ružić, Nikola Mihočka, Branko Vejnović</t>
  </si>
  <si>
    <t>#MOJPORTAL7</t>
  </si>
  <si>
    <t>udžbenik informatike s dodatnim digitalnim sadržajima u sedmom razredu osnovne škole</t>
  </si>
  <si>
    <t>MOJE BOJE 6</t>
  </si>
  <si>
    <t>udžbenik likovne kulture s dodatnim digitalnim sadržajima u šestom razredu osnovne škole</t>
  </si>
  <si>
    <t>Miroslav Huzjak, Kristina Horvat-Blažinović</t>
  </si>
  <si>
    <t>MOJE BOJE 7</t>
  </si>
  <si>
    <t>udžbenik likovne kulture s dodatnim digitalnim sadržajima u sedmom razredu osnovne škole</t>
  </si>
  <si>
    <t>Alfa d.d.</t>
  </si>
  <si>
    <t>ISTRAŽUJEMO NAŠ SVIJET 1</t>
  </si>
  <si>
    <t>Alena Letina, Tamara Kisovar Ivanda, Ivan De Zan</t>
  </si>
  <si>
    <t>Naklada Ljevak d.o.o.</t>
  </si>
  <si>
    <t>udžbenik matematike s dodatnim digitalnim sadržajima u šestom razredu osnovne škole sa zadatcima za rješavanje, 1. i 2. dio</t>
  </si>
  <si>
    <t>Branka Antunović Piton, Ariana Bogner Boroš, Predrag Brkić, Marjana Kuliš, Tibor Rodiger, Natalija Zvelf</t>
  </si>
  <si>
    <t>NAŠ HRVATSKI 6</t>
  </si>
  <si>
    <t>udžbenik hrvatskog jezika s dodatnim digitalnim sadržajima u šestome razredu osnovne škole</t>
  </si>
  <si>
    <t>Anita Šojat</t>
  </si>
  <si>
    <t>SNAGA RIJEČI 6</t>
  </si>
  <si>
    <t>čitanka hrvatskog jezika s dodatnim digitalnim sadržajima u šestome razredu osnovne škole</t>
  </si>
  <si>
    <t>NAŠ HRVATSKI 7</t>
  </si>
  <si>
    <t>udžbenik hrvatskog jezika s dodatnim digitalnim sadržajima u sedmome razredu osnovne škole</t>
  </si>
  <si>
    <t>SNAGA RIJEČI 7</t>
  </si>
  <si>
    <t>čitanka hrvatskog jezika s dodatnim digitalnim sadržajima u sedmome razredu osnovne škole</t>
  </si>
  <si>
    <t>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</si>
  <si>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</si>
  <si>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</si>
  <si>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</si>
  <si>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</si>
  <si>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</si>
  <si>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</si>
  <si>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radni udžbenik iz matematike za prvi razred osnovne škole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</si>
  <si>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</si>
  <si>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</si>
  <si>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</si>
  <si>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SVIJET RIJEČI 1, I. DIO</t>
  </si>
  <si>
    <t>integrirana radna početnica hrvatskog jezika s dodatnim digitalnim sadržajima u prvome razredu osnovne škole</t>
  </si>
  <si>
    <t>SVIJET RIJEČI 1, II. DIO</t>
  </si>
  <si>
    <t>ČITAM I PIŠEM 2 (RUKOPISNO PISMO I JEZIČNI UDŽBENIK)</t>
  </si>
  <si>
    <t>radni udžbenici iz hrvatskog jezika za drugi razred osnovne škole</t>
  </si>
  <si>
    <t>ČITAM I PIŠEM 2</t>
  </si>
  <si>
    <t>radna čitanka iz hrvatskoga jezika za drugi razred osnovne škole</t>
  </si>
  <si>
    <t>Tamara Turza-Bogdan, Slavica Pospiš, Vladimira Velički</t>
  </si>
  <si>
    <t>radni udžbenik iz matematike za drugi razred osnovne škole</t>
  </si>
  <si>
    <t>PRIRODA, DRUŠTVO I JA 2</t>
  </si>
  <si>
    <t>radni udžbenik iz prirode i društva za drugi razred osnovne škole</t>
  </si>
  <si>
    <t>ZLATNA VRATA 3</t>
  </si>
  <si>
    <t>integrirani radni udžbenik hrvatskoga jezika s dodatnim digitalnim sadržajem u trećem razredu osnovne škole</t>
  </si>
  <si>
    <t>NEW BUILDING BLOCKS 2</t>
  </si>
  <si>
    <t>udžbenik engleskoga jezika za drugi razred osnovne škole, druga godina učenja</t>
  </si>
  <si>
    <t>Kristina Čajo Anđel, Daška Domljan, Ankica Knezović, Danka Singer</t>
  </si>
  <si>
    <t>NEW BUILDING BLOCKS 3</t>
  </si>
  <si>
    <t>udžbenik engleskoga jezika za treći razred osnovne škole, treća godina učenja</t>
  </si>
  <si>
    <t>Kristina Čajo Anđel, Ankica Knezović</t>
  </si>
  <si>
    <t>FIZIKA OKO NAS 8</t>
  </si>
  <si>
    <t>Vladimir Paar, Sanja Martinko, Tanja Ćulibrk</t>
  </si>
  <si>
    <t>udžbenik prirode s dodatnim digitalnim sadržajima u šestom razredu osnovne škole</t>
  </si>
  <si>
    <t>Damir Bendelja, Doroteja Domjanović Horvat, Diana Garašić, Žaklin Lukša, Ines Budić, Đurđica Culjak, Marijana Gudić</t>
  </si>
  <si>
    <t>MATEMATIKA 2, PRVI DIO</t>
  </si>
  <si>
    <t>Josip Markovac, Danica Vrgoč</t>
  </si>
  <si>
    <t>MATEMATIKA 2, DRUGI DIO</t>
  </si>
  <si>
    <t>GO GETTER 2</t>
  </si>
  <si>
    <t>student's book with extra online practice : udžbenik za 6. razred osnovne skole (treća godina učenja)</t>
  </si>
  <si>
    <t>Jayne Croxford, Graham Fruen</t>
  </si>
  <si>
    <t>GO GETTER 3</t>
  </si>
  <si>
    <t>with extra online practice : za 6. razred i 7. razred, drugi strani jezik (3. godina i 4. godina učenja)</t>
  </si>
  <si>
    <t>Sandy Zervas, Catherine Bright</t>
  </si>
  <si>
    <t>AUF DIE PLÄTZE, FERTIG, LOS 2</t>
  </si>
  <si>
    <t>udžbenik iz njemačkoga jezika za drugi razred osnovne škole</t>
  </si>
  <si>
    <t>Dinka Štiglmayer Bočkarjov, Irena Pehar Miklenić</t>
  </si>
  <si>
    <t>AUF DIE PLÄTZE, FERTIG, LOS 3</t>
  </si>
  <si>
    <t>udžbenik iz njemačkoga jezika za treći razred osnovne škole</t>
  </si>
  <si>
    <t>AUF DIE PLÄTZE, FERTIG, LOS 6</t>
  </si>
  <si>
    <t>udžbenik iz njemačkoga jezika za šesti razred osnovne škole (šesta godina učenja)</t>
  </si>
  <si>
    <t>AUF DIE PLÄTZE, FERTIG, LOS 7</t>
  </si>
  <si>
    <t>udžbenik iz njemačkoga jezika za sedmi razred osnovne škole (sedma godina učenja)</t>
  </si>
  <si>
    <t>Dinka Štiglmayer Bočkarjov, Danijela Kikić Dakić, Irena Pehar Miklenić</t>
  </si>
  <si>
    <t>MATEMATIKA 1, PRVI DIO</t>
  </si>
  <si>
    <t>Josip Markovac, Ivana Lović Štenc</t>
  </si>
  <si>
    <t>MATEMATIKA 1, DRUGI DIO</t>
  </si>
  <si>
    <t>02-182-001</t>
  </si>
  <si>
    <t>OSNOVNA ŠKOLA LJUDEVIT GAJ Mihovljan</t>
  </si>
  <si>
    <t>OSNOVNA ŠKOLA LJUDEVIT GAJ Mihovljan - Područna škola Golubovec</t>
  </si>
  <si>
    <t>OSNOVNA ŠKOLA LJUDEVIT GAJ Mihovljan - Područna škola Gregurovec</t>
  </si>
  <si>
    <t>Osnovna škola - redovni program</t>
  </si>
  <si>
    <t>U BOŽJOJ LJUBAVI</t>
  </si>
  <si>
    <t>NEW BUILDING BLOCKS 1</t>
  </si>
  <si>
    <t>udžbenik engleskog jezika za prvi razred osnovne škole, prva godina učenja</t>
  </si>
  <si>
    <t>Stupac2</t>
  </si>
  <si>
    <t>AUF DIE PLÄTZE, FERTIG, LOS 1</t>
  </si>
  <si>
    <t>udžbenik iz njemačkoga jezika za prvi razred osnovne škole</t>
  </si>
  <si>
    <t>Dinka Štiglmayer Bočkarjov, Irena Pehar Miklenić, Katarina Oreb Sajfert</t>
  </si>
  <si>
    <t>CIJENA</t>
  </si>
  <si>
    <t>UKUPAN IZNOS</t>
  </si>
  <si>
    <t>KOLIČINA</t>
  </si>
  <si>
    <t>udžbenik</t>
  </si>
  <si>
    <t>PROFIL</t>
  </si>
  <si>
    <t>udžbenik s CD-om</t>
  </si>
  <si>
    <t>ALFA</t>
  </si>
  <si>
    <t>MATEMATIKA</t>
  </si>
  <si>
    <t>Josip Markovac</t>
  </si>
  <si>
    <t>PRIRODA I DRUŠTVO</t>
  </si>
  <si>
    <t>Tomislav Jelić</t>
  </si>
  <si>
    <t>GLAZBENA KULTURA</t>
  </si>
  <si>
    <t>HRVATSKI JEZIK - KNJIŽEVNOST</t>
  </si>
  <si>
    <t>Diana Zalar, Dijana Dvornik, Frano Petruša</t>
  </si>
  <si>
    <t>HRVATSKI JEZIK - JEZIK I JEZIČNO IZRAŽAVANJE</t>
  </si>
  <si>
    <t>Dunja Pavličević-Franić, Damir Domišljanović</t>
  </si>
  <si>
    <t>VJERONAUK - IZBORNI PREDMET</t>
  </si>
  <si>
    <t>KS</t>
  </si>
  <si>
    <t>Stupac4</t>
  </si>
  <si>
    <t>E SVIJET 4 radni udžbenik informatike s dodatnim digitalnim sadržajima u četvrtom razredu osnovne škole</t>
  </si>
  <si>
    <t xml:space="preserve">INFORMATIKA </t>
  </si>
  <si>
    <t>ENGLESKI JEZIK - IV. GODINA UČENJA, I. STRANI JEZIK</t>
  </si>
  <si>
    <t>NEW BUILDING BLOCKS 4 : udžbenik engleskoga jezika sa zvučnim cd-om za četvrti razred osnovne škole, IV. godina učenja</t>
  </si>
  <si>
    <t>Kristina Čajo Anđel, Daška Domljan, Paula Vranković</t>
  </si>
  <si>
    <t>MATEMATIKA 4 : udžbenik za četvrti razred osnovne škole</t>
  </si>
  <si>
    <t>MOJA DOMOVINA : udžbenik iz prirode i društva za četvrti razred osnovne škole</t>
  </si>
  <si>
    <t>GLAZBENA ČETVRTICA : udžbenik glazbene kulture s tri cd-a za četvrti razred osnovne škole</t>
  </si>
  <si>
    <t>Jelena Sikirica, Snježana Stojaković, Ana Miljak</t>
  </si>
  <si>
    <t>KUĆA PUTUJUĆA : čitanka za četvrti razred osnovne škole</t>
  </si>
  <si>
    <t>HRVATSKI JEZIK 4 : jezični udžbenik za četvrti razred osnovne škole</t>
  </si>
  <si>
    <t>NJEMAČKI JEZIK - IV. GODINA UČENJA, I. STRANI JEZIK</t>
  </si>
  <si>
    <t>AUF DIE PLÄTZE, FERTIG, LOS 4 : udžbenik iz njemačkoga jezika za 4. razred osnovne škole s CD-om (4. godina učenja)</t>
  </si>
  <si>
    <t>NA PUTU VJERE : udžbenik za katolički vjeronauk četvrtoga razreda osnovne škole</t>
  </si>
  <si>
    <t>Ivica Pažin i Ante Pavlović</t>
  </si>
  <si>
    <t>ENGLESKI JEZIK - I. GODINA UČENJA, II. STRANI JEZIK</t>
  </si>
  <si>
    <t>WAY TO GO 1 : udžbenik engleskog jezika za 4. razred osnovne škole : I. godina učenja</t>
  </si>
  <si>
    <t>Biserka Džeba</t>
  </si>
  <si>
    <t>ŠK</t>
  </si>
  <si>
    <t>NJEMAČKI JEZIK - I. GODINA UČENJA, II. STRANI JEZIK</t>
  </si>
  <si>
    <t>WIR+ 1 : udžbenik njemačkog jezika za 4. razred osnovne škole 1. godina učenja s pripadajućim audio CD-om</t>
  </si>
  <si>
    <t>Giorgio Motta, Mirjana Klobučar</t>
  </si>
  <si>
    <t>KLETT</t>
  </si>
  <si>
    <t>5. razred osnovne škole</t>
  </si>
  <si>
    <t>Engleski jezik, prvi strani jezik</t>
  </si>
  <si>
    <t>DIP IN 5</t>
  </si>
  <si>
    <t>udžbenik engleskoga jezika s dodatnim digitalnim sadržajima u petome razredu osnovne škole, 5. godina učenja</t>
  </si>
  <si>
    <t>Suzana Ban</t>
  </si>
  <si>
    <t>Engleski jezik, drugi strani jezik</t>
  </si>
  <si>
    <t>Oxford University Press, OELT Limited Podružnica u Republici Hrvatskoj</t>
  </si>
  <si>
    <t>PROJECT EXPLORE PLUS STARTER</t>
  </si>
  <si>
    <t>Class book with Online Practice; udžbenik engleskog jezika za 5. razred osnovne škole, 2. godina učenja</t>
  </si>
  <si>
    <t>Sarah Philips, Paul Shipton (temeljeno na originalnom konceptu Toma Hutchinsona)</t>
  </si>
  <si>
    <t>Njemački jezik, prvi strani jezik</t>
  </si>
  <si>
    <t>AUF DIE PLÄTZE, FERTIG, LOS 5</t>
  </si>
  <si>
    <t>udžbenik iz njemačkoga jezika za peti razred osnovne škole (peta godina učenja)</t>
  </si>
  <si>
    <t>Njemački jezik, drugi strani jezik</t>
  </si>
  <si>
    <t>MAXIMAL 2</t>
  </si>
  <si>
    <t>udžbenik njemačkoga jezika za peti razred osnovne škole, druga godina učenja</t>
  </si>
  <si>
    <t>PREDMET</t>
  </si>
  <si>
    <t>ŠIFRA</t>
  </si>
  <si>
    <t>REG.BR</t>
  </si>
  <si>
    <t>NAKLADNIK</t>
  </si>
  <si>
    <t>RAZRED</t>
  </si>
  <si>
    <t>ŠKOLA</t>
  </si>
  <si>
    <t>NASLOV</t>
  </si>
  <si>
    <t>PODNASLOV</t>
  </si>
  <si>
    <t>Podnaslov2</t>
  </si>
  <si>
    <t>AUTOR</t>
  </si>
  <si>
    <t>UKUPNA IZNOS</t>
  </si>
  <si>
    <t>količina</t>
  </si>
  <si>
    <t>cijena</t>
  </si>
  <si>
    <t>ukupan iznos</t>
  </si>
  <si>
    <t>NAZIV</t>
  </si>
  <si>
    <t>4 RAZRED</t>
  </si>
  <si>
    <t>1 razred</t>
  </si>
  <si>
    <t>2 razred</t>
  </si>
  <si>
    <t>3 razred</t>
  </si>
  <si>
    <t>4 razred</t>
  </si>
  <si>
    <t>5 razred</t>
  </si>
  <si>
    <t>6 razred</t>
  </si>
  <si>
    <t>7 razred</t>
  </si>
  <si>
    <t>8 razred</t>
  </si>
  <si>
    <t>OSNOVNA ŠKOLA "LJUDEVIT GAJ" MIHOVLJAN MIHOVLJAN 49                                                                     49252 MIHOVLJAN                                      OIB:84849200587</t>
  </si>
  <si>
    <t xml:space="preserve">cijena </t>
  </si>
  <si>
    <t xml:space="preserve">ukupno </t>
  </si>
  <si>
    <t>ENGLESKI JEZIK - VIII. GODINA UČENJA, I. STRANI JEZIK</t>
  </si>
  <si>
    <t>DIP IN 8 : udžbenik engleskog jezika s višemedijskim nastavnim sadržajima u osmom razredu osnovne škole - 8. godina učenja</t>
  </si>
  <si>
    <t>Olinka Breka</t>
  </si>
  <si>
    <t>udžbenik s višemedijskim nastavnim materijalima</t>
  </si>
  <si>
    <t>MATEMATIKA 8 - 2. DIO : udžbenik matematike sa zbirkom zadataka i višemedijskim nastavnim materijalima u osmom razredu osnovne škole</t>
  </si>
  <si>
    <t>Tibor Rodiger, Lahorka Havranek Bijuković, Ivana Matić, Branka Antunović Piton, Tanja Djaković</t>
  </si>
  <si>
    <t>udžbenik sa zbirkom zadataka i višemedijskim nastavnim materijalima</t>
  </si>
  <si>
    <t>MATEMATIKA 8 - 1. DIO : udžbenik matematike sa zbirkom zadataka i višemedijskim nastavnim materijalima u osmom razredu osnovne škole</t>
  </si>
  <si>
    <t>GLAZBENA OSMICA : udžbenik glazbene kulture s tri cd-a za osmi razred osnovne škole</t>
  </si>
  <si>
    <t>Ljiljana Ščedrov, Saša Marić</t>
  </si>
  <si>
    <t>SNAGA RIJEČI 8 : hrvatska čitanka s višemedijskim nastavnim materijalima u osmom razredu osnovne škole</t>
  </si>
  <si>
    <t>RIJEČI HRVATSKE 8 : udžbenik hrvatskoga jezika za osmi razred osnovne škole</t>
  </si>
  <si>
    <t>Ela Družijanić Hajdarević, Zorica Lugarić, Zrinka Romić, Lidija Sykora Nagy</t>
  </si>
  <si>
    <t>GEOGRAFIJA</t>
  </si>
  <si>
    <t>GEOGRAFIJA 4 : udžbenik za 8. razred osnovne škole</t>
  </si>
  <si>
    <t>Tomislav Jelić, Đuro Škrget</t>
  </si>
  <si>
    <t>POVIJEST</t>
  </si>
  <si>
    <t>VREMEPLOV 8 : udžbenik povijesti za osmi razred osnovne škole</t>
  </si>
  <si>
    <t>Vesna Đurić</t>
  </si>
  <si>
    <t>LIKOVNA KULTURA</t>
  </si>
  <si>
    <t>POGLED, POTEZ 8 : udžbenik likovne kulture za osmi razred osnovne škole</t>
  </si>
  <si>
    <t>Ana Šobat, Martina Kosec, Jurana Linarić, Emina Mijatović, Zdenka Bilušić, Dijana Nazor</t>
  </si>
  <si>
    <t>TEHNIČKA KULTURA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</si>
  <si>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</si>
  <si>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</si>
  <si>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NJEMAČKI JEZIK - VIII. GODINA UČENJA, I. STRANI JEZIK</t>
  </si>
  <si>
    <t>DEUTSCH MIT HÄNSEL 5 : njemački jezik za 8. razred osnovne škole, 8. godina učenja : udžbenik</t>
  </si>
  <si>
    <t>Petra Turmišov, Sunčica Vuljak</t>
  </si>
  <si>
    <t>NEODIDACTA</t>
  </si>
  <si>
    <t xml:space="preserve">MATEMATIKA </t>
  </si>
  <si>
    <t>NJEMAČKI JEZIK - V. GODINA UČENJA, II. STRANI JEZIK</t>
  </si>
  <si>
    <t>WIR+ 5 : udžbenik njemačkog jezika za 8. razred osnovne škole 5. godina učenja s pripadajućim audio CD-om</t>
  </si>
  <si>
    <t>ENGLESKI JEZIK - V. GODINA UČENJA, II. STRANI JEZIK</t>
  </si>
  <si>
    <t>WAY TO GO 5 : udžbenik engleskog jezika za 8. razred osnovne škole : V. godina učenja</t>
  </si>
  <si>
    <t>Biserka Džeba, Maja Mardešić</t>
  </si>
  <si>
    <t>INFORMATIKA - IZBORNI PREDMET</t>
  </si>
  <si>
    <t>#MOJ PORTAL  8 : udžbenik informatike u osmom razredu osnovne</t>
  </si>
  <si>
    <t>Magdalena Babić, Zoran Dimovski, Fredi Glavan, Stanko Leko, Mario Stančić, Branko Vejnović</t>
  </si>
  <si>
    <t>UKUPAN IZNOS s PDV-om</t>
  </si>
  <si>
    <t>S KRISTOM U ŽIVOT : udžbenik za katolički vjeronauk osmoga razreda osnovne škole</t>
  </si>
  <si>
    <t>Josip Periš i autorski tim</t>
  </si>
  <si>
    <t>Naziv materijala</t>
  </si>
  <si>
    <t>Autor</t>
  </si>
  <si>
    <t>Cijena</t>
  </si>
  <si>
    <t>Količina</t>
  </si>
  <si>
    <t>integrirani radni udžbenik</t>
  </si>
  <si>
    <t>T.Zokić,B.Vladušić,</t>
  </si>
  <si>
    <t>A.Španić, J.Jurić</t>
  </si>
  <si>
    <t>Matematička mreža 1, udžbenik matematike</t>
  </si>
  <si>
    <t>M.Cindrić, I.Mišurac, S.Špika</t>
  </si>
  <si>
    <t>Matematička mreža 2, udžbenik matematike</t>
  </si>
  <si>
    <t>M.Cindrić, I.Mišurac</t>
  </si>
  <si>
    <t>Volim zavičaj 4, udžbenik s radnom bilježnicom</t>
  </si>
  <si>
    <t>N.Čagalj, M.Duvnjak, M.Petričević</t>
  </si>
  <si>
    <t>Alka script</t>
  </si>
  <si>
    <t>UKUPNO</t>
  </si>
  <si>
    <t>Svijet riječi 1, 1. i 2. dio</t>
  </si>
  <si>
    <t>Svijet riječi 2, 1. i 2. dio</t>
  </si>
  <si>
    <t>OSNOVNA ŠKOLA "LJUDEVIT GAJ" MIHOVLJAN - POSEBNI RAZREDNI ODJEL</t>
  </si>
  <si>
    <t>PRO</t>
  </si>
  <si>
    <t xml:space="preserve">NAŠ HRVATSKI 6 I SNAGA RIJEČI </t>
  </si>
  <si>
    <t>Komplet - udžbenik hrvatskog jezika i čitanka  s dodatnim digitalnim sadržajima u šestome razredu osnovne škole</t>
  </si>
  <si>
    <t>NAŠ HRVATSKI 7 I SANAGA RIJEČI 7</t>
  </si>
  <si>
    <t>Komplet - udžbenik hrvatskog jezika i čitanka s dodatnim digitalnim sadržajima u sedmome razredu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</si>
</sst>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Fill="1" applyBorder="1" applyProtection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0" fillId="2" borderId="0" xfId="0" applyFill="1"/>
    <xf numFmtId="0" fontId="4" fillId="2" borderId="0" xfId="0" applyFont="1" applyFill="1"/>
    <xf numFmtId="0" fontId="0" fillId="2" borderId="0" xfId="0" applyNumberFormat="1" applyFill="1"/>
    <xf numFmtId="0" fontId="3" fillId="0" borderId="0" xfId="0" applyFont="1" applyFill="1"/>
    <xf numFmtId="0" fontId="0" fillId="0" borderId="0" xfId="0" applyFill="1" applyAlignment="1" applyProtection="1">
      <alignment wrapTex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0" xfId="0" applyFill="1" applyAlignment="1" applyProtection="1">
      <alignment wrapText="1"/>
    </xf>
    <xf numFmtId="4" fontId="0" fillId="0" borderId="0" xfId="0" applyNumberFormat="1" applyFill="1" applyAlignment="1" applyProtection="1">
      <alignment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/>
    <xf numFmtId="0" fontId="0" fillId="0" borderId="0" xfId="0" applyFill="1" applyAlignment="1" applyProtection="1">
      <alignment wrapText="1"/>
    </xf>
    <xf numFmtId="4" fontId="0" fillId="0" borderId="0" xfId="0" applyNumberFormat="1" applyFill="1" applyAlignment="1" applyProtection="1">
      <alignment wrapText="1"/>
    </xf>
    <xf numFmtId="0" fontId="0" fillId="0" borderId="0" xfId="0" applyFill="1" applyBorder="1"/>
    <xf numFmtId="0" fontId="0" fillId="0" borderId="6" xfId="0" applyBorder="1"/>
    <xf numFmtId="0" fontId="0" fillId="0" borderId="5" xfId="0" applyBorder="1"/>
    <xf numFmtId="0" fontId="0" fillId="3" borderId="0" xfId="0" applyFill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4" fontId="0" fillId="0" borderId="0" xfId="0" applyNumberFormat="1" applyFill="1" applyAlignment="1" applyProtection="1">
      <alignment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0" xfId="0" applyAlignment="1"/>
  </cellXfs>
  <cellStyles count="1">
    <cellStyle name="Normalno" xfId="0" builtinId="0"/>
  </cellStyles>
  <dxfs count="23">
    <dxf>
      <numFmt numFmtId="0" formatCode="General"/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ica2524" displayName="Tablica2524" ref="A1:N76" totalsRowCount="1">
  <autoFilter ref="A1:N75">
    <filterColumn colId="0">
      <filters>
        <filter val="1. razred osnovne škole"/>
      </filters>
    </filterColumn>
  </autoFilter>
  <tableColumns count="14">
    <tableColumn id="4" name="Razred" totalsRowDxfId="22"/>
    <tableColumn id="5" name="Matična/Područna škola odjeljenja" totalsRowDxfId="21"/>
    <tableColumn id="3" name="Stupac2" totalsRowDxfId="20"/>
    <tableColumn id="6" name="Odjeljenje" totalsRowDxfId="19"/>
    <tableColumn id="7" name="Predmet/Aktiv" totalsRowDxfId="18"/>
    <tableColumn id="9" name="Reg. br." totalsRowDxfId="17"/>
    <tableColumn id="10" name="Šifra kompleta" totalsRowDxfId="16"/>
    <tableColumn id="11" name="Nakladnik" totalsRowDxfId="15"/>
    <tableColumn id="12" name="Naslov" totalsRowDxfId="14"/>
    <tableColumn id="13" name="Podnaslov" totalsRowDxfId="13"/>
    <tableColumn id="14" name="Autor(i)" totalsRowDxfId="12"/>
    <tableColumn id="16" name="KOLIČINA" totalsRowDxfId="11"/>
    <tableColumn id="2" name="CIJENA" totalsRowDxfId="10"/>
    <tableColumn id="15" name="UKUPAN IZNOS" totalsRowFunction="sum" dataDxfId="9" totalsRowDxfId="8">
      <calculatedColumnFormula>SUM(L2*M2)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ica25" displayName="Tablica25" ref="A1:M77" totalsRowCount="1">
  <autoFilter ref="A1:M76">
    <filterColumn colId="0">
      <filters>
        <filter val="2. razred osnovne škole"/>
      </filters>
    </filterColumn>
  </autoFilter>
  <tableColumns count="13">
    <tableColumn id="4" name="Razred"/>
    <tableColumn id="5" name="Matična/Područna škola odjeljenja"/>
    <tableColumn id="6" name="Odjeljenje"/>
    <tableColumn id="7" name="Predmet/Aktiv"/>
    <tableColumn id="9" name="Reg. br."/>
    <tableColumn id="10" name="Šifra kompleta"/>
    <tableColumn id="11" name="Nakladnik"/>
    <tableColumn id="12" name="Naslov"/>
    <tableColumn id="13" name="Podnaslov"/>
    <tableColumn id="14" name="Autor(i)"/>
    <tableColumn id="16" name="KOLIČINA"/>
    <tableColumn id="2" name="CIJENA"/>
    <tableColumn id="3" name="UKUPAN IZNOS" totalsRowFunction="sum" totalsRowDxfId="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ica2523" displayName="Tablica2523" ref="A1:M77" totalsRowCount="1">
  <autoFilter ref="A1:M76">
    <filterColumn colId="0">
      <filters>
        <filter val="3. razred osnovne škole"/>
      </filters>
    </filterColumn>
  </autoFilter>
  <tableColumns count="13">
    <tableColumn id="4" name="Razred"/>
    <tableColumn id="5" name="Matična/Područna škola odjeljenja"/>
    <tableColumn id="6" name="Odjeljenje"/>
    <tableColumn id="7" name="Predmet/Aktiv"/>
    <tableColumn id="9" name="Reg. br."/>
    <tableColumn id="10" name="Šifra kompleta"/>
    <tableColumn id="11" name="Nakladnik"/>
    <tableColumn id="12" name="Naslov"/>
    <tableColumn id="13" name="Podnaslov"/>
    <tableColumn id="14" name="Autor(i)"/>
    <tableColumn id="16" name="KOLIČINA"/>
    <tableColumn id="1" name="CIJENA"/>
    <tableColumn id="2" name="UKUPAN IZNOS" totalsRowFunction="sum" totalsRow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lica252" displayName="Tablica252" ref="A2:H78" totalsRowShown="0">
  <autoFilter ref="A2:H78">
    <filterColumn colId="0">
      <filters>
        <filter val="4. razred osnovne škole"/>
      </filters>
    </filterColumn>
  </autoFilter>
  <tableColumns count="8">
    <tableColumn id="4" name="PREDMET"/>
    <tableColumn id="5" name="NAZIV"/>
    <tableColumn id="6" name="AUTOR"/>
    <tableColumn id="7" name="Stupac4"/>
    <tableColumn id="11" name="NAKLADNIK"/>
    <tableColumn id="12" name="KOLIČINA"/>
    <tableColumn id="13" name="CIJENA"/>
    <tableColumn id="3" name="UKUPAN IZNOS" dataDxfId="5">
      <calculatedColumnFormula>SUM(F3*G3)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6" name="Tablica2527" displayName="Tablica2527" ref="A1:M61" totalsRowShown="0">
  <autoFilter ref="A1:M61">
    <filterColumn colId="1">
      <filters>
        <filter val="1. razred osnovne škole"/>
      </filters>
    </filterColumn>
  </autoFilter>
  <tableColumns count="13">
    <tableColumn id="1" name="RAZRED"/>
    <tableColumn id="4" name="ŠKOLA"/>
    <tableColumn id="5" name="PREDMET"/>
    <tableColumn id="6" name="REG.BR"/>
    <tableColumn id="7" name="ŠIFRA"/>
    <tableColumn id="9" name="NAKLADNIK"/>
    <tableColumn id="10" name="NASLOV"/>
    <tableColumn id="11" name="PODNASLOV"/>
    <tableColumn id="12" name="AUTOR"/>
    <tableColumn id="13" name="Podnaslov2"/>
    <tableColumn id="14" name="CIJENA"/>
    <tableColumn id="16" name="KOLIČINA"/>
    <tableColumn id="2" name="UKUPAN IZNO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7" name="Tablica25278" displayName="Tablica25278" ref="A1:K76" totalsRowCount="1">
  <autoFilter ref="A1:K75">
    <filterColumn colId="0">
      <filters>
        <filter val="6. razred osnovne škole"/>
      </filters>
    </filterColumn>
  </autoFilter>
  <tableColumns count="11">
    <tableColumn id="4" name="Razred"/>
    <tableColumn id="7" name="Predmet/Aktiv"/>
    <tableColumn id="9" name="Reg. br."/>
    <tableColumn id="10" name="Šifra kompleta"/>
    <tableColumn id="11" name="Nakladnik"/>
    <tableColumn id="12" name="Naslov"/>
    <tableColumn id="13" name="Podnaslov"/>
    <tableColumn id="14" name="Autor(i)"/>
    <tableColumn id="16" name="KOLIČINA"/>
    <tableColumn id="1" name="CIJENA"/>
    <tableColumn id="2" name="UKUPNA IZNOS" totalsRowFunction="sum" totalsRowDxfId="4">
      <calculatedColumnFormula>SUM(I2*J2)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8" name="Tablica252789" displayName="Tablica252789" ref="A1:K76" totalsRowCount="1">
  <autoFilter ref="A1:K75">
    <filterColumn colId="0">
      <filters>
        <filter val="7. razred osnovne škole"/>
      </filters>
    </filterColumn>
  </autoFilter>
  <tableColumns count="11">
    <tableColumn id="4" name="Razred"/>
    <tableColumn id="7" name="Predmet/Aktiv"/>
    <tableColumn id="9" name="Reg. br."/>
    <tableColumn id="10" name="Šifra kompleta"/>
    <tableColumn id="11" name="Nakladnik"/>
    <tableColumn id="12" name="Naslov"/>
    <tableColumn id="13" name="Podnaslov"/>
    <tableColumn id="14" name="Autor(i)"/>
    <tableColumn id="16" name="količina"/>
    <tableColumn id="1" name="cijena"/>
    <tableColumn id="2" name="ukupan iznos" totalsRowFunction="sum" dataDxfId="3" totalsRowDxfId="2">
      <calculatedColumnFormula>SUM(I2*J2)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9" name="Tablica25278910" displayName="Tablica25278910" ref="A1:K76" totalsRowShown="0">
  <autoFilter ref="A1:K76">
    <filterColumn colId="0">
      <filters>
        <filter val="8. razred osnovne škole"/>
      </filters>
    </filterColumn>
  </autoFilter>
  <tableColumns count="11">
    <tableColumn id="4" name="Razred"/>
    <tableColumn id="7" name="Predmet/Aktiv"/>
    <tableColumn id="9" name="Reg. br."/>
    <tableColumn id="10" name="Šifra kompleta"/>
    <tableColumn id="11" name="Nakladnik"/>
    <tableColumn id="12" name="Naslov"/>
    <tableColumn id="13" name="Podnaslov"/>
    <tableColumn id="14" name="Autor(i)"/>
    <tableColumn id="16" name="količina" dataDxfId="1"/>
    <tableColumn id="1" name="cijena "/>
    <tableColumn id="2" name="ukupno " dataDxfId="0">
      <calculatedColumnFormula>SUM(I2*J2)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opLeftCell="F1" zoomScale="90" zoomScaleNormal="90" workbookViewId="0">
      <selection activeCell="L2" sqref="L2:N75"/>
    </sheetView>
  </sheetViews>
  <sheetFormatPr defaultRowHeight="15" x14ac:dyDescent="0.25"/>
  <cols>
    <col min="1" max="1" width="6.7109375" customWidth="1"/>
    <col min="2" max="3" width="14.5703125" customWidth="1"/>
    <col min="4" max="4" width="12" customWidth="1"/>
    <col min="5" max="5" width="12.7109375" customWidth="1"/>
    <col min="6" max="6" width="11.42578125" customWidth="1"/>
    <col min="7" max="7" width="9.85546875" customWidth="1"/>
    <col min="8" max="8" width="16" customWidth="1"/>
    <col min="9" max="9" width="27.140625" customWidth="1"/>
    <col min="10" max="10" width="31.85546875" customWidth="1"/>
    <col min="11" max="11" width="29" customWidth="1"/>
    <col min="12" max="12" width="17.7109375" customWidth="1"/>
    <col min="13" max="13" width="14.7109375" customWidth="1"/>
    <col min="14" max="14" width="20" customWidth="1"/>
  </cols>
  <sheetData>
    <row r="1" spans="1:14" x14ac:dyDescent="0.25">
      <c r="A1" t="s">
        <v>0</v>
      </c>
      <c r="B1" t="s">
        <v>1</v>
      </c>
      <c r="C1" t="s">
        <v>213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219</v>
      </c>
      <c r="M1" t="s">
        <v>217</v>
      </c>
      <c r="N1" t="s">
        <v>218</v>
      </c>
    </row>
    <row r="2" spans="1:14" x14ac:dyDescent="0.25">
      <c r="A2" t="s">
        <v>10</v>
      </c>
      <c r="B2" t="s">
        <v>206</v>
      </c>
      <c r="D2" t="s">
        <v>11</v>
      </c>
      <c r="E2" t="s">
        <v>12</v>
      </c>
      <c r="F2">
        <v>6028</v>
      </c>
      <c r="G2">
        <v>3868</v>
      </c>
      <c r="H2" t="s">
        <v>134</v>
      </c>
      <c r="I2" t="s">
        <v>151</v>
      </c>
      <c r="J2" t="s">
        <v>152</v>
      </c>
      <c r="K2" t="s">
        <v>153</v>
      </c>
      <c r="L2">
        <v>9</v>
      </c>
      <c r="M2">
        <v>74</v>
      </c>
      <c r="N2">
        <f t="shared" ref="N2:N64" si="0">SUM(L2*M2)</f>
        <v>666</v>
      </c>
    </row>
    <row r="3" spans="1:14" x14ac:dyDescent="0.25">
      <c r="A3" t="s">
        <v>10</v>
      </c>
      <c r="B3" t="s">
        <v>206</v>
      </c>
      <c r="D3" t="s">
        <v>11</v>
      </c>
      <c r="E3" t="s">
        <v>12</v>
      </c>
      <c r="F3">
        <v>6029</v>
      </c>
      <c r="G3">
        <v>3868</v>
      </c>
      <c r="H3" t="s">
        <v>134</v>
      </c>
      <c r="I3" t="s">
        <v>154</v>
      </c>
      <c r="J3" t="s">
        <v>155</v>
      </c>
      <c r="K3" t="s">
        <v>153</v>
      </c>
      <c r="L3">
        <v>9</v>
      </c>
      <c r="M3">
        <v>74</v>
      </c>
      <c r="N3">
        <f t="shared" si="0"/>
        <v>666</v>
      </c>
    </row>
    <row r="4" spans="1:14" x14ac:dyDescent="0.25">
      <c r="A4" t="s">
        <v>10</v>
      </c>
      <c r="B4" t="s">
        <v>206</v>
      </c>
      <c r="D4" t="s">
        <v>11</v>
      </c>
      <c r="E4" t="s">
        <v>14</v>
      </c>
      <c r="F4">
        <v>6100</v>
      </c>
      <c r="G4">
        <v>3925</v>
      </c>
      <c r="H4" t="s">
        <v>134</v>
      </c>
      <c r="I4" t="s">
        <v>202</v>
      </c>
      <c r="J4" t="s">
        <v>156</v>
      </c>
      <c r="K4" t="s">
        <v>203</v>
      </c>
      <c r="L4">
        <v>9</v>
      </c>
      <c r="M4">
        <v>59</v>
      </c>
      <c r="N4">
        <f t="shared" si="0"/>
        <v>531</v>
      </c>
    </row>
    <row r="5" spans="1:14" x14ac:dyDescent="0.25">
      <c r="A5" t="s">
        <v>10</v>
      </c>
      <c r="B5" t="s">
        <v>206</v>
      </c>
      <c r="D5" t="s">
        <v>11</v>
      </c>
      <c r="E5" t="s">
        <v>14</v>
      </c>
      <c r="F5">
        <v>6101</v>
      </c>
      <c r="G5">
        <v>3925</v>
      </c>
      <c r="H5" t="s">
        <v>134</v>
      </c>
      <c r="I5" t="s">
        <v>204</v>
      </c>
      <c r="J5" t="s">
        <v>156</v>
      </c>
      <c r="K5" t="s">
        <v>203</v>
      </c>
      <c r="L5">
        <v>9</v>
      </c>
      <c r="M5">
        <v>59</v>
      </c>
      <c r="N5">
        <f t="shared" si="0"/>
        <v>531</v>
      </c>
    </row>
    <row r="6" spans="1:14" x14ac:dyDescent="0.25">
      <c r="A6" t="s">
        <v>10</v>
      </c>
      <c r="B6" t="s">
        <v>206</v>
      </c>
      <c r="D6" t="s">
        <v>11</v>
      </c>
      <c r="E6" t="s">
        <v>15</v>
      </c>
      <c r="F6">
        <v>6144</v>
      </c>
      <c r="G6">
        <v>3960</v>
      </c>
      <c r="H6" t="s">
        <v>134</v>
      </c>
      <c r="I6" t="s">
        <v>157</v>
      </c>
      <c r="J6" t="s">
        <v>158</v>
      </c>
      <c r="K6" t="s">
        <v>159</v>
      </c>
      <c r="L6">
        <v>9</v>
      </c>
      <c r="M6">
        <v>59</v>
      </c>
      <c r="N6">
        <f t="shared" si="0"/>
        <v>531</v>
      </c>
    </row>
    <row r="7" spans="1:14" hidden="1" x14ac:dyDescent="0.25">
      <c r="A7" t="s">
        <v>17</v>
      </c>
      <c r="B7" t="s">
        <v>206</v>
      </c>
      <c r="D7" t="s">
        <v>18</v>
      </c>
      <c r="E7" t="s">
        <v>12</v>
      </c>
      <c r="F7">
        <v>6484</v>
      </c>
      <c r="G7">
        <v>4286</v>
      </c>
      <c r="H7" t="s">
        <v>134</v>
      </c>
      <c r="I7" t="s">
        <v>163</v>
      </c>
      <c r="J7" t="s">
        <v>164</v>
      </c>
      <c r="K7" t="s">
        <v>153</v>
      </c>
      <c r="L7">
        <v>16</v>
      </c>
      <c r="N7">
        <f t="shared" si="0"/>
        <v>0</v>
      </c>
    </row>
    <row r="8" spans="1:14" hidden="1" x14ac:dyDescent="0.25">
      <c r="A8" t="s">
        <v>17</v>
      </c>
      <c r="B8" t="s">
        <v>206</v>
      </c>
      <c r="D8" t="s">
        <v>18</v>
      </c>
      <c r="E8" t="s">
        <v>12</v>
      </c>
      <c r="F8">
        <v>6485</v>
      </c>
      <c r="G8">
        <v>4286</v>
      </c>
      <c r="H8" t="s">
        <v>134</v>
      </c>
      <c r="I8" t="s">
        <v>165</v>
      </c>
      <c r="J8" t="s">
        <v>166</v>
      </c>
      <c r="K8" t="s">
        <v>167</v>
      </c>
      <c r="L8">
        <v>16</v>
      </c>
      <c r="N8">
        <f t="shared" si="0"/>
        <v>0</v>
      </c>
    </row>
    <row r="9" spans="1:14" hidden="1" x14ac:dyDescent="0.25">
      <c r="A9" t="s">
        <v>17</v>
      </c>
      <c r="B9" t="s">
        <v>206</v>
      </c>
      <c r="D9" t="s">
        <v>18</v>
      </c>
      <c r="E9" t="s">
        <v>14</v>
      </c>
      <c r="F9">
        <v>6529</v>
      </c>
      <c r="G9">
        <v>4321</v>
      </c>
      <c r="H9" t="s">
        <v>134</v>
      </c>
      <c r="I9" t="s">
        <v>183</v>
      </c>
      <c r="J9" t="s">
        <v>168</v>
      </c>
      <c r="K9" t="s">
        <v>184</v>
      </c>
      <c r="L9">
        <v>16</v>
      </c>
      <c r="N9">
        <f t="shared" si="0"/>
        <v>0</v>
      </c>
    </row>
    <row r="10" spans="1:14" hidden="1" x14ac:dyDescent="0.25">
      <c r="A10" t="s">
        <v>17</v>
      </c>
      <c r="B10" t="s">
        <v>206</v>
      </c>
      <c r="D10" t="s">
        <v>18</v>
      </c>
      <c r="E10" t="s">
        <v>14</v>
      </c>
      <c r="F10">
        <v>6530</v>
      </c>
      <c r="G10">
        <v>4321</v>
      </c>
      <c r="H10" t="s">
        <v>134</v>
      </c>
      <c r="I10" t="s">
        <v>185</v>
      </c>
      <c r="J10" t="s">
        <v>168</v>
      </c>
      <c r="K10" t="s">
        <v>184</v>
      </c>
      <c r="L10">
        <v>16</v>
      </c>
      <c r="N10">
        <f t="shared" si="0"/>
        <v>0</v>
      </c>
    </row>
    <row r="11" spans="1:14" hidden="1" x14ac:dyDescent="0.25">
      <c r="A11" t="s">
        <v>17</v>
      </c>
      <c r="B11" t="s">
        <v>206</v>
      </c>
      <c r="D11" t="s">
        <v>18</v>
      </c>
      <c r="E11" t="s">
        <v>15</v>
      </c>
      <c r="F11">
        <v>6565</v>
      </c>
      <c r="G11">
        <v>4349</v>
      </c>
      <c r="H11" t="s">
        <v>134</v>
      </c>
      <c r="I11" t="s">
        <v>169</v>
      </c>
      <c r="J11" t="s">
        <v>170</v>
      </c>
      <c r="K11" t="s">
        <v>159</v>
      </c>
      <c r="L11">
        <v>16</v>
      </c>
      <c r="N11">
        <f t="shared" si="0"/>
        <v>0</v>
      </c>
    </row>
    <row r="12" spans="1:14" hidden="1" x14ac:dyDescent="0.25">
      <c r="A12" t="s">
        <v>20</v>
      </c>
      <c r="B12" t="s">
        <v>206</v>
      </c>
      <c r="D12" t="s">
        <v>21</v>
      </c>
      <c r="E12" t="s">
        <v>12</v>
      </c>
      <c r="F12">
        <v>7108</v>
      </c>
      <c r="G12">
        <v>4844</v>
      </c>
      <c r="H12" t="s">
        <v>22</v>
      </c>
      <c r="I12" t="s">
        <v>171</v>
      </c>
      <c r="J12" t="s">
        <v>172</v>
      </c>
      <c r="K12" t="s">
        <v>102</v>
      </c>
      <c r="L12">
        <v>11</v>
      </c>
      <c r="N12">
        <f t="shared" si="0"/>
        <v>0</v>
      </c>
    </row>
    <row r="13" spans="1:14" hidden="1" x14ac:dyDescent="0.25">
      <c r="A13" t="s">
        <v>20</v>
      </c>
      <c r="B13" t="s">
        <v>206</v>
      </c>
      <c r="D13" t="s">
        <v>21</v>
      </c>
      <c r="E13" t="s">
        <v>14</v>
      </c>
      <c r="F13">
        <v>7060</v>
      </c>
      <c r="G13">
        <v>4800</v>
      </c>
      <c r="H13" t="s">
        <v>22</v>
      </c>
      <c r="I13" t="s">
        <v>24</v>
      </c>
      <c r="J13" t="s">
        <v>25</v>
      </c>
      <c r="K13" t="s">
        <v>26</v>
      </c>
      <c r="L13">
        <v>11</v>
      </c>
      <c r="N13">
        <f t="shared" si="0"/>
        <v>0</v>
      </c>
    </row>
    <row r="14" spans="1:14" hidden="1" x14ac:dyDescent="0.25">
      <c r="A14" t="s">
        <v>20</v>
      </c>
      <c r="B14" t="s">
        <v>206</v>
      </c>
      <c r="D14" t="s">
        <v>21</v>
      </c>
      <c r="E14" t="s">
        <v>15</v>
      </c>
      <c r="F14">
        <v>7035</v>
      </c>
      <c r="G14">
        <v>4775</v>
      </c>
      <c r="H14" t="s">
        <v>22</v>
      </c>
      <c r="I14" t="s">
        <v>27</v>
      </c>
      <c r="J14" t="s">
        <v>28</v>
      </c>
      <c r="K14" t="s">
        <v>29</v>
      </c>
      <c r="L14">
        <v>11</v>
      </c>
      <c r="N14">
        <f t="shared" si="0"/>
        <v>0</v>
      </c>
    </row>
    <row r="15" spans="1:14" x14ac:dyDescent="0.25">
      <c r="A15" t="s">
        <v>10</v>
      </c>
      <c r="B15" t="s">
        <v>207</v>
      </c>
      <c r="D15" t="s">
        <v>16</v>
      </c>
      <c r="E15" t="s">
        <v>12</v>
      </c>
      <c r="F15">
        <v>6028</v>
      </c>
      <c r="G15">
        <v>3868</v>
      </c>
      <c r="H15" t="s">
        <v>134</v>
      </c>
      <c r="I15" t="s">
        <v>151</v>
      </c>
      <c r="J15" t="s">
        <v>152</v>
      </c>
      <c r="K15" t="s">
        <v>153</v>
      </c>
      <c r="L15">
        <v>15</v>
      </c>
      <c r="M15">
        <v>74</v>
      </c>
      <c r="N15">
        <f t="shared" si="0"/>
        <v>1110</v>
      </c>
    </row>
    <row r="16" spans="1:14" x14ac:dyDescent="0.25">
      <c r="A16" t="s">
        <v>10</v>
      </c>
      <c r="B16" t="s">
        <v>207</v>
      </c>
      <c r="D16" t="s">
        <v>16</v>
      </c>
      <c r="E16" t="s">
        <v>12</v>
      </c>
      <c r="F16">
        <v>6029</v>
      </c>
      <c r="G16">
        <v>3868</v>
      </c>
      <c r="H16" t="s">
        <v>134</v>
      </c>
      <c r="I16" t="s">
        <v>154</v>
      </c>
      <c r="J16" t="s">
        <v>155</v>
      </c>
      <c r="K16" t="s">
        <v>153</v>
      </c>
      <c r="L16">
        <v>15</v>
      </c>
      <c r="M16">
        <v>74</v>
      </c>
      <c r="N16">
        <f t="shared" si="0"/>
        <v>1110</v>
      </c>
    </row>
    <row r="17" spans="1:14" x14ac:dyDescent="0.25">
      <c r="A17" t="s">
        <v>10</v>
      </c>
      <c r="B17" t="s">
        <v>207</v>
      </c>
      <c r="D17" t="s">
        <v>16</v>
      </c>
      <c r="E17" t="s">
        <v>14</v>
      </c>
      <c r="F17">
        <v>6100</v>
      </c>
      <c r="G17">
        <v>3925</v>
      </c>
      <c r="H17" t="s">
        <v>134</v>
      </c>
      <c r="I17" t="s">
        <v>202</v>
      </c>
      <c r="J17" t="s">
        <v>156</v>
      </c>
      <c r="K17" t="s">
        <v>203</v>
      </c>
      <c r="L17">
        <v>15</v>
      </c>
      <c r="M17">
        <v>59</v>
      </c>
      <c r="N17">
        <f t="shared" si="0"/>
        <v>885</v>
      </c>
    </row>
    <row r="18" spans="1:14" x14ac:dyDescent="0.25">
      <c r="A18" t="s">
        <v>10</v>
      </c>
      <c r="B18" t="s">
        <v>207</v>
      </c>
      <c r="D18" t="s">
        <v>16</v>
      </c>
      <c r="E18" t="s">
        <v>14</v>
      </c>
      <c r="F18">
        <v>6101</v>
      </c>
      <c r="G18">
        <v>3925</v>
      </c>
      <c r="H18" t="s">
        <v>134</v>
      </c>
      <c r="I18" t="s">
        <v>204</v>
      </c>
      <c r="J18" t="s">
        <v>156</v>
      </c>
      <c r="K18" t="s">
        <v>203</v>
      </c>
      <c r="L18">
        <v>15</v>
      </c>
      <c r="M18">
        <v>59</v>
      </c>
      <c r="N18">
        <f t="shared" si="0"/>
        <v>885</v>
      </c>
    </row>
    <row r="19" spans="1:14" x14ac:dyDescent="0.25">
      <c r="A19" t="s">
        <v>10</v>
      </c>
      <c r="B19" t="s">
        <v>207</v>
      </c>
      <c r="D19" t="s">
        <v>16</v>
      </c>
      <c r="E19" t="s">
        <v>15</v>
      </c>
      <c r="F19">
        <v>6144</v>
      </c>
      <c r="G19">
        <v>3960</v>
      </c>
      <c r="H19" t="s">
        <v>134</v>
      </c>
      <c r="I19" t="s">
        <v>157</v>
      </c>
      <c r="J19" t="s">
        <v>158</v>
      </c>
      <c r="K19" t="s">
        <v>159</v>
      </c>
      <c r="L19">
        <v>15</v>
      </c>
      <c r="M19">
        <v>59</v>
      </c>
      <c r="N19">
        <f t="shared" si="0"/>
        <v>885</v>
      </c>
    </row>
    <row r="20" spans="1:14" hidden="1" x14ac:dyDescent="0.25">
      <c r="A20" t="s">
        <v>17</v>
      </c>
      <c r="B20" t="s">
        <v>207</v>
      </c>
      <c r="D20" t="s">
        <v>19</v>
      </c>
      <c r="E20" t="s">
        <v>12</v>
      </c>
      <c r="F20">
        <v>6484</v>
      </c>
      <c r="G20">
        <v>4286</v>
      </c>
      <c r="H20" t="s">
        <v>134</v>
      </c>
      <c r="I20" t="s">
        <v>163</v>
      </c>
      <c r="J20" t="s">
        <v>164</v>
      </c>
      <c r="K20" t="s">
        <v>153</v>
      </c>
      <c r="L20">
        <v>14</v>
      </c>
      <c r="N20">
        <f t="shared" si="0"/>
        <v>0</v>
      </c>
    </row>
    <row r="21" spans="1:14" hidden="1" x14ac:dyDescent="0.25">
      <c r="A21" t="s">
        <v>17</v>
      </c>
      <c r="B21" t="s">
        <v>207</v>
      </c>
      <c r="D21" t="s">
        <v>19</v>
      </c>
      <c r="E21" t="s">
        <v>12</v>
      </c>
      <c r="F21">
        <v>6485</v>
      </c>
      <c r="G21">
        <v>4286</v>
      </c>
      <c r="H21" t="s">
        <v>134</v>
      </c>
      <c r="I21" t="s">
        <v>165</v>
      </c>
      <c r="J21" t="s">
        <v>166</v>
      </c>
      <c r="K21" t="s">
        <v>167</v>
      </c>
      <c r="L21">
        <v>14</v>
      </c>
      <c r="N21">
        <f t="shared" si="0"/>
        <v>0</v>
      </c>
    </row>
    <row r="22" spans="1:14" hidden="1" x14ac:dyDescent="0.25">
      <c r="A22" t="s">
        <v>17</v>
      </c>
      <c r="B22" t="s">
        <v>207</v>
      </c>
      <c r="D22" t="s">
        <v>19</v>
      </c>
      <c r="E22" t="s">
        <v>14</v>
      </c>
      <c r="F22">
        <v>6529</v>
      </c>
      <c r="G22">
        <v>4321</v>
      </c>
      <c r="H22" t="s">
        <v>134</v>
      </c>
      <c r="I22" t="s">
        <v>183</v>
      </c>
      <c r="J22" t="s">
        <v>168</v>
      </c>
      <c r="K22" t="s">
        <v>184</v>
      </c>
      <c r="L22">
        <v>14</v>
      </c>
      <c r="N22">
        <f t="shared" si="0"/>
        <v>0</v>
      </c>
    </row>
    <row r="23" spans="1:14" hidden="1" x14ac:dyDescent="0.25">
      <c r="A23" t="s">
        <v>17</v>
      </c>
      <c r="B23" t="s">
        <v>207</v>
      </c>
      <c r="D23" t="s">
        <v>19</v>
      </c>
      <c r="E23" t="s">
        <v>14</v>
      </c>
      <c r="F23">
        <v>6530</v>
      </c>
      <c r="G23">
        <v>4321</v>
      </c>
      <c r="H23" t="s">
        <v>134</v>
      </c>
      <c r="I23" t="s">
        <v>185</v>
      </c>
      <c r="J23" t="s">
        <v>168</v>
      </c>
      <c r="K23" t="s">
        <v>184</v>
      </c>
      <c r="L23">
        <v>14</v>
      </c>
      <c r="N23">
        <f t="shared" si="0"/>
        <v>0</v>
      </c>
    </row>
    <row r="24" spans="1:14" hidden="1" x14ac:dyDescent="0.25">
      <c r="A24" t="s">
        <v>17</v>
      </c>
      <c r="B24" t="s">
        <v>207</v>
      </c>
      <c r="D24" t="s">
        <v>19</v>
      </c>
      <c r="E24" t="s">
        <v>15</v>
      </c>
      <c r="F24">
        <v>6565</v>
      </c>
      <c r="G24">
        <v>4349</v>
      </c>
      <c r="H24" t="s">
        <v>134</v>
      </c>
      <c r="I24" t="s">
        <v>169</v>
      </c>
      <c r="J24" t="s">
        <v>170</v>
      </c>
      <c r="K24" t="s">
        <v>159</v>
      </c>
      <c r="L24">
        <v>14</v>
      </c>
      <c r="N24">
        <f t="shared" si="0"/>
        <v>0</v>
      </c>
    </row>
    <row r="25" spans="1:14" hidden="1" x14ac:dyDescent="0.25">
      <c r="A25" t="s">
        <v>20</v>
      </c>
      <c r="B25" t="s">
        <v>207</v>
      </c>
      <c r="D25" t="s">
        <v>30</v>
      </c>
      <c r="E25" t="s">
        <v>12</v>
      </c>
      <c r="F25">
        <v>7108</v>
      </c>
      <c r="G25">
        <v>4844</v>
      </c>
      <c r="H25" t="s">
        <v>22</v>
      </c>
      <c r="I25" t="s">
        <v>171</v>
      </c>
      <c r="J25" t="s">
        <v>172</v>
      </c>
      <c r="K25" t="s">
        <v>102</v>
      </c>
      <c r="L25">
        <v>6</v>
      </c>
      <c r="N25">
        <f t="shared" si="0"/>
        <v>0</v>
      </c>
    </row>
    <row r="26" spans="1:14" hidden="1" x14ac:dyDescent="0.25">
      <c r="A26" t="s">
        <v>20</v>
      </c>
      <c r="B26" t="s">
        <v>207</v>
      </c>
      <c r="D26" t="s">
        <v>30</v>
      </c>
      <c r="E26" t="s">
        <v>14</v>
      </c>
      <c r="F26">
        <v>7060</v>
      </c>
      <c r="G26">
        <v>4800</v>
      </c>
      <c r="H26" t="s">
        <v>22</v>
      </c>
      <c r="I26" t="s">
        <v>24</v>
      </c>
      <c r="J26" t="s">
        <v>25</v>
      </c>
      <c r="K26" t="s">
        <v>26</v>
      </c>
      <c r="L26">
        <v>6</v>
      </c>
      <c r="N26">
        <f t="shared" si="0"/>
        <v>0</v>
      </c>
    </row>
    <row r="27" spans="1:14" hidden="1" x14ac:dyDescent="0.25">
      <c r="A27" t="s">
        <v>20</v>
      </c>
      <c r="B27" t="s">
        <v>207</v>
      </c>
      <c r="D27" t="s">
        <v>30</v>
      </c>
      <c r="E27" t="s">
        <v>15</v>
      </c>
      <c r="F27">
        <v>7035</v>
      </c>
      <c r="G27">
        <v>4775</v>
      </c>
      <c r="H27" t="s">
        <v>22</v>
      </c>
      <c r="I27" t="s">
        <v>27</v>
      </c>
      <c r="J27" t="s">
        <v>28</v>
      </c>
      <c r="K27" t="s">
        <v>29</v>
      </c>
      <c r="L27">
        <v>6</v>
      </c>
      <c r="N27">
        <f t="shared" si="0"/>
        <v>0</v>
      </c>
    </row>
    <row r="28" spans="1:14" hidden="1" x14ac:dyDescent="0.25">
      <c r="A28" t="s">
        <v>20</v>
      </c>
      <c r="B28" t="s">
        <v>208</v>
      </c>
      <c r="D28" t="s">
        <v>21</v>
      </c>
      <c r="E28" t="s">
        <v>12</v>
      </c>
      <c r="F28">
        <v>7108</v>
      </c>
      <c r="G28">
        <v>4844</v>
      </c>
      <c r="H28" t="s">
        <v>22</v>
      </c>
      <c r="I28" t="s">
        <v>171</v>
      </c>
      <c r="J28" t="s">
        <v>172</v>
      </c>
      <c r="K28" t="s">
        <v>102</v>
      </c>
      <c r="L28">
        <v>1</v>
      </c>
      <c r="N28">
        <f t="shared" si="0"/>
        <v>0</v>
      </c>
    </row>
    <row r="29" spans="1:14" hidden="1" x14ac:dyDescent="0.25">
      <c r="A29" t="s">
        <v>20</v>
      </c>
      <c r="B29" t="s">
        <v>208</v>
      </c>
      <c r="D29" t="s">
        <v>21</v>
      </c>
      <c r="E29" t="s">
        <v>14</v>
      </c>
      <c r="F29">
        <v>7060</v>
      </c>
      <c r="G29">
        <v>4800</v>
      </c>
      <c r="H29" t="s">
        <v>22</v>
      </c>
      <c r="I29" t="s">
        <v>24</v>
      </c>
      <c r="J29" t="s">
        <v>25</v>
      </c>
      <c r="K29" t="s">
        <v>26</v>
      </c>
      <c r="L29">
        <v>1</v>
      </c>
      <c r="N29">
        <f t="shared" si="0"/>
        <v>0</v>
      </c>
    </row>
    <row r="30" spans="1:14" hidden="1" x14ac:dyDescent="0.25">
      <c r="A30" t="s">
        <v>20</v>
      </c>
      <c r="B30" t="s">
        <v>208</v>
      </c>
      <c r="D30" t="s">
        <v>21</v>
      </c>
      <c r="E30" t="s">
        <v>15</v>
      </c>
      <c r="F30">
        <v>7035</v>
      </c>
      <c r="G30">
        <v>4775</v>
      </c>
      <c r="H30" t="s">
        <v>22</v>
      </c>
      <c r="I30" t="s">
        <v>27</v>
      </c>
      <c r="J30" t="s">
        <v>28</v>
      </c>
      <c r="K30" t="s">
        <v>29</v>
      </c>
      <c r="L30">
        <v>1</v>
      </c>
      <c r="N30">
        <f t="shared" si="0"/>
        <v>0</v>
      </c>
    </row>
    <row r="31" spans="1:14" hidden="1" x14ac:dyDescent="0.25">
      <c r="A31" t="s">
        <v>31</v>
      </c>
      <c r="B31" t="s">
        <v>32</v>
      </c>
      <c r="D31" t="s">
        <v>32</v>
      </c>
      <c r="E31" t="s">
        <v>33</v>
      </c>
      <c r="F31">
        <v>6987</v>
      </c>
      <c r="G31">
        <v>4727</v>
      </c>
      <c r="H31" t="s">
        <v>22</v>
      </c>
      <c r="I31" t="s">
        <v>34</v>
      </c>
      <c r="J31" t="s">
        <v>106</v>
      </c>
      <c r="K31" t="s">
        <v>107</v>
      </c>
      <c r="L31">
        <v>38</v>
      </c>
      <c r="N31">
        <f t="shared" si="0"/>
        <v>0</v>
      </c>
    </row>
    <row r="32" spans="1:14" hidden="1" x14ac:dyDescent="0.25">
      <c r="A32" t="s">
        <v>17</v>
      </c>
      <c r="B32" t="s">
        <v>32</v>
      </c>
      <c r="D32" t="s">
        <v>32</v>
      </c>
      <c r="E32" t="s">
        <v>35</v>
      </c>
      <c r="F32">
        <v>6897</v>
      </c>
      <c r="G32">
        <v>4649</v>
      </c>
      <c r="H32" t="s">
        <v>13</v>
      </c>
      <c r="I32" t="s">
        <v>173</v>
      </c>
      <c r="J32" t="s">
        <v>174</v>
      </c>
      <c r="K32" t="s">
        <v>175</v>
      </c>
      <c r="L32">
        <v>14</v>
      </c>
      <c r="N32">
        <f t="shared" si="0"/>
        <v>0</v>
      </c>
    </row>
    <row r="33" spans="1:14" hidden="1" x14ac:dyDescent="0.25">
      <c r="A33" t="s">
        <v>20</v>
      </c>
      <c r="B33" t="s">
        <v>32</v>
      </c>
      <c r="D33" t="s">
        <v>32</v>
      </c>
      <c r="E33" t="s">
        <v>35</v>
      </c>
      <c r="F33">
        <v>6898</v>
      </c>
      <c r="G33">
        <v>4650</v>
      </c>
      <c r="H33" t="s">
        <v>13</v>
      </c>
      <c r="I33" t="s">
        <v>176</v>
      </c>
      <c r="J33" t="s">
        <v>177</v>
      </c>
      <c r="K33" t="s">
        <v>178</v>
      </c>
      <c r="L33">
        <v>6</v>
      </c>
      <c r="N33">
        <f t="shared" si="0"/>
        <v>0</v>
      </c>
    </row>
    <row r="34" spans="1:14" hidden="1" x14ac:dyDescent="0.25">
      <c r="A34" t="s">
        <v>37</v>
      </c>
      <c r="B34" t="s">
        <v>32</v>
      </c>
      <c r="D34" t="s">
        <v>32</v>
      </c>
      <c r="E34" t="s">
        <v>38</v>
      </c>
      <c r="F34">
        <v>6996</v>
      </c>
      <c r="G34">
        <v>4736</v>
      </c>
      <c r="H34" t="s">
        <v>22</v>
      </c>
      <c r="I34" t="s">
        <v>39</v>
      </c>
      <c r="J34" t="s">
        <v>40</v>
      </c>
      <c r="K34" t="s">
        <v>36</v>
      </c>
      <c r="L34">
        <v>14</v>
      </c>
      <c r="N34">
        <f t="shared" si="0"/>
        <v>0</v>
      </c>
    </row>
    <row r="35" spans="1:14" hidden="1" x14ac:dyDescent="0.25">
      <c r="A35" t="s">
        <v>37</v>
      </c>
      <c r="B35" t="s">
        <v>32</v>
      </c>
      <c r="D35" t="s">
        <v>32</v>
      </c>
      <c r="E35" t="s">
        <v>41</v>
      </c>
      <c r="F35">
        <v>5996</v>
      </c>
      <c r="G35">
        <v>3836</v>
      </c>
      <c r="H35" t="s">
        <v>137</v>
      </c>
      <c r="I35" t="s">
        <v>186</v>
      </c>
      <c r="J35" t="s">
        <v>187</v>
      </c>
      <c r="K35" t="s">
        <v>188</v>
      </c>
      <c r="L35">
        <v>20</v>
      </c>
      <c r="N35">
        <f t="shared" si="0"/>
        <v>0</v>
      </c>
    </row>
    <row r="36" spans="1:14" hidden="1" x14ac:dyDescent="0.25">
      <c r="A36" t="s">
        <v>42</v>
      </c>
      <c r="B36" t="s">
        <v>32</v>
      </c>
      <c r="D36" t="s">
        <v>32</v>
      </c>
      <c r="E36" t="s">
        <v>38</v>
      </c>
      <c r="F36">
        <v>6997</v>
      </c>
      <c r="G36">
        <v>4737</v>
      </c>
      <c r="H36" t="s">
        <v>22</v>
      </c>
      <c r="I36" t="s">
        <v>43</v>
      </c>
      <c r="J36" t="s">
        <v>44</v>
      </c>
      <c r="K36" t="s">
        <v>45</v>
      </c>
      <c r="L36">
        <v>11</v>
      </c>
      <c r="N36">
        <f t="shared" si="0"/>
        <v>0</v>
      </c>
    </row>
    <row r="37" spans="1:14" hidden="1" x14ac:dyDescent="0.25">
      <c r="A37" t="s">
        <v>42</v>
      </c>
      <c r="B37" t="s">
        <v>32</v>
      </c>
      <c r="D37" t="s">
        <v>32</v>
      </c>
      <c r="E37" t="s">
        <v>41</v>
      </c>
      <c r="F37">
        <v>6736</v>
      </c>
      <c r="G37">
        <v>4500</v>
      </c>
      <c r="H37" t="s">
        <v>137</v>
      </c>
      <c r="I37" t="s">
        <v>189</v>
      </c>
      <c r="J37" t="s">
        <v>190</v>
      </c>
      <c r="K37" t="s">
        <v>191</v>
      </c>
      <c r="L37">
        <v>15</v>
      </c>
      <c r="N37">
        <f t="shared" si="0"/>
        <v>0</v>
      </c>
    </row>
    <row r="38" spans="1:14" hidden="1" x14ac:dyDescent="0.25">
      <c r="A38" t="s">
        <v>31</v>
      </c>
      <c r="B38" t="s">
        <v>32</v>
      </c>
      <c r="D38" t="s">
        <v>32</v>
      </c>
      <c r="E38" t="s">
        <v>46</v>
      </c>
      <c r="F38">
        <v>7012</v>
      </c>
      <c r="G38">
        <v>4752</v>
      </c>
      <c r="H38" t="s">
        <v>22</v>
      </c>
      <c r="I38" t="s">
        <v>179</v>
      </c>
      <c r="J38" t="s">
        <v>47</v>
      </c>
      <c r="K38" t="s">
        <v>180</v>
      </c>
      <c r="L38">
        <v>38</v>
      </c>
      <c r="N38">
        <f t="shared" si="0"/>
        <v>0</v>
      </c>
    </row>
    <row r="39" spans="1:14" hidden="1" x14ac:dyDescent="0.25">
      <c r="A39" t="s">
        <v>37</v>
      </c>
      <c r="B39" t="s">
        <v>32</v>
      </c>
      <c r="D39" t="s">
        <v>32</v>
      </c>
      <c r="E39" t="s">
        <v>48</v>
      </c>
      <c r="F39">
        <v>7018</v>
      </c>
      <c r="G39">
        <v>4758</v>
      </c>
      <c r="H39" t="s">
        <v>22</v>
      </c>
      <c r="I39" t="s">
        <v>49</v>
      </c>
      <c r="J39" t="s">
        <v>50</v>
      </c>
      <c r="K39" t="s">
        <v>51</v>
      </c>
      <c r="N39">
        <f t="shared" si="0"/>
        <v>0</v>
      </c>
    </row>
    <row r="40" spans="1:14" hidden="1" x14ac:dyDescent="0.25">
      <c r="A40" t="s">
        <v>37</v>
      </c>
      <c r="B40" t="s">
        <v>32</v>
      </c>
      <c r="D40" t="s">
        <v>32</v>
      </c>
      <c r="E40" t="s">
        <v>52</v>
      </c>
      <c r="F40">
        <v>6981</v>
      </c>
      <c r="G40">
        <v>4721</v>
      </c>
      <c r="H40" t="s">
        <v>22</v>
      </c>
      <c r="I40" t="s">
        <v>108</v>
      </c>
      <c r="J40" t="s">
        <v>109</v>
      </c>
      <c r="K40" t="s">
        <v>110</v>
      </c>
      <c r="N40">
        <f t="shared" si="0"/>
        <v>0</v>
      </c>
    </row>
    <row r="41" spans="1:14" hidden="1" x14ac:dyDescent="0.25">
      <c r="A41" t="s">
        <v>42</v>
      </c>
      <c r="B41" t="s">
        <v>32</v>
      </c>
      <c r="D41" t="s">
        <v>32</v>
      </c>
      <c r="E41" t="s">
        <v>52</v>
      </c>
      <c r="F41">
        <v>6982</v>
      </c>
      <c r="G41">
        <v>4722</v>
      </c>
      <c r="H41" t="s">
        <v>22</v>
      </c>
      <c r="I41" t="s">
        <v>111</v>
      </c>
      <c r="J41" t="s">
        <v>112</v>
      </c>
      <c r="K41" t="s">
        <v>110</v>
      </c>
      <c r="L41">
        <v>27</v>
      </c>
      <c r="N41">
        <f t="shared" si="0"/>
        <v>0</v>
      </c>
    </row>
    <row r="42" spans="1:14" hidden="1" x14ac:dyDescent="0.25">
      <c r="A42" t="s">
        <v>37</v>
      </c>
      <c r="B42" t="s">
        <v>32</v>
      </c>
      <c r="D42" t="s">
        <v>32</v>
      </c>
      <c r="E42" t="s">
        <v>12</v>
      </c>
      <c r="F42">
        <v>7065</v>
      </c>
      <c r="G42">
        <v>4805</v>
      </c>
      <c r="H42" t="s">
        <v>22</v>
      </c>
      <c r="I42" t="s">
        <v>140</v>
      </c>
      <c r="J42" t="s">
        <v>141</v>
      </c>
      <c r="K42" t="s">
        <v>142</v>
      </c>
      <c r="N42">
        <f t="shared" si="0"/>
        <v>0</v>
      </c>
    </row>
    <row r="43" spans="1:14" hidden="1" x14ac:dyDescent="0.25">
      <c r="A43" t="s">
        <v>37</v>
      </c>
      <c r="B43" t="s">
        <v>32</v>
      </c>
      <c r="D43" t="s">
        <v>32</v>
      </c>
      <c r="E43" t="s">
        <v>12</v>
      </c>
      <c r="F43">
        <v>7066</v>
      </c>
      <c r="G43">
        <v>4805</v>
      </c>
      <c r="H43" t="s">
        <v>22</v>
      </c>
      <c r="I43" t="s">
        <v>143</v>
      </c>
      <c r="J43" t="s">
        <v>144</v>
      </c>
      <c r="K43" t="s">
        <v>142</v>
      </c>
      <c r="N43">
        <f t="shared" si="0"/>
        <v>0</v>
      </c>
    </row>
    <row r="44" spans="1:14" hidden="1" x14ac:dyDescent="0.25">
      <c r="A44" t="s">
        <v>42</v>
      </c>
      <c r="B44" t="s">
        <v>32</v>
      </c>
      <c r="D44" t="s">
        <v>32</v>
      </c>
      <c r="E44" t="s">
        <v>12</v>
      </c>
      <c r="F44">
        <v>7067</v>
      </c>
      <c r="G44">
        <v>4806</v>
      </c>
      <c r="H44" t="s">
        <v>22</v>
      </c>
      <c r="I44" t="s">
        <v>145</v>
      </c>
      <c r="J44" t="s">
        <v>146</v>
      </c>
      <c r="K44" t="s">
        <v>142</v>
      </c>
      <c r="L44">
        <v>27</v>
      </c>
      <c r="N44">
        <f t="shared" si="0"/>
        <v>0</v>
      </c>
    </row>
    <row r="45" spans="1:14" hidden="1" x14ac:dyDescent="0.25">
      <c r="A45" t="s">
        <v>42</v>
      </c>
      <c r="B45" t="s">
        <v>32</v>
      </c>
      <c r="D45" t="s">
        <v>32</v>
      </c>
      <c r="E45" t="s">
        <v>12</v>
      </c>
      <c r="F45">
        <v>7068</v>
      </c>
      <c r="G45">
        <v>4806</v>
      </c>
      <c r="H45" t="s">
        <v>22</v>
      </c>
      <c r="I45" t="s">
        <v>147</v>
      </c>
      <c r="J45" t="s">
        <v>148</v>
      </c>
      <c r="K45" t="s">
        <v>142</v>
      </c>
      <c r="L45">
        <v>27</v>
      </c>
      <c r="N45">
        <f t="shared" si="0"/>
        <v>0</v>
      </c>
    </row>
    <row r="46" spans="1:14" x14ac:dyDescent="0.25">
      <c r="A46" t="s">
        <v>10</v>
      </c>
      <c r="B46" t="s">
        <v>32</v>
      </c>
      <c r="D46" t="s">
        <v>32</v>
      </c>
      <c r="E46" t="s">
        <v>53</v>
      </c>
      <c r="F46">
        <v>7001</v>
      </c>
      <c r="G46">
        <v>4741</v>
      </c>
      <c r="H46" t="s">
        <v>22</v>
      </c>
      <c r="I46" t="s">
        <v>113</v>
      </c>
      <c r="J46" t="s">
        <v>114</v>
      </c>
      <c r="K46" t="s">
        <v>115</v>
      </c>
      <c r="L46">
        <v>24</v>
      </c>
      <c r="M46">
        <v>61.7</v>
      </c>
      <c r="N46">
        <f t="shared" si="0"/>
        <v>1480.8000000000002</v>
      </c>
    </row>
    <row r="47" spans="1:14" s="1" customFormat="1" x14ac:dyDescent="0.25">
      <c r="A47" s="1" t="s">
        <v>10</v>
      </c>
      <c r="B47" s="1" t="s">
        <v>207</v>
      </c>
      <c r="D47" s="1" t="s">
        <v>16</v>
      </c>
      <c r="E47" s="1" t="s">
        <v>35</v>
      </c>
      <c r="F47" s="1">
        <v>5984</v>
      </c>
      <c r="G47" s="1">
        <v>3824</v>
      </c>
      <c r="H47" s="1" t="s">
        <v>13</v>
      </c>
      <c r="I47" s="1" t="s">
        <v>211</v>
      </c>
      <c r="J47" s="1" t="s">
        <v>212</v>
      </c>
      <c r="K47" s="1" t="s">
        <v>175</v>
      </c>
      <c r="L47" s="1">
        <v>1</v>
      </c>
      <c r="M47" s="1">
        <v>59.91</v>
      </c>
      <c r="N47" s="1">
        <f t="shared" si="0"/>
        <v>59.91</v>
      </c>
    </row>
    <row r="48" spans="1:14" hidden="1" x14ac:dyDescent="0.25">
      <c r="A48" t="s">
        <v>17</v>
      </c>
      <c r="B48" t="s">
        <v>32</v>
      </c>
      <c r="D48" t="s">
        <v>32</v>
      </c>
      <c r="E48" t="s">
        <v>53</v>
      </c>
      <c r="F48">
        <v>7002</v>
      </c>
      <c r="G48">
        <v>4742</v>
      </c>
      <c r="H48" t="s">
        <v>22</v>
      </c>
      <c r="I48" t="s">
        <v>116</v>
      </c>
      <c r="J48" t="s">
        <v>117</v>
      </c>
      <c r="K48" t="s">
        <v>118</v>
      </c>
      <c r="L48">
        <v>30</v>
      </c>
      <c r="N48">
        <f t="shared" si="0"/>
        <v>0</v>
      </c>
    </row>
    <row r="49" spans="1:14" hidden="1" x14ac:dyDescent="0.25">
      <c r="A49" t="s">
        <v>20</v>
      </c>
      <c r="B49" t="s">
        <v>32</v>
      </c>
      <c r="D49" t="s">
        <v>32</v>
      </c>
      <c r="E49" t="s">
        <v>53</v>
      </c>
      <c r="F49">
        <v>7003</v>
      </c>
      <c r="G49">
        <v>4743</v>
      </c>
      <c r="H49" t="s">
        <v>22</v>
      </c>
      <c r="I49" t="s">
        <v>119</v>
      </c>
      <c r="J49" t="s">
        <v>120</v>
      </c>
      <c r="K49" t="s">
        <v>118</v>
      </c>
      <c r="L49">
        <v>18</v>
      </c>
      <c r="N49">
        <f t="shared" si="0"/>
        <v>0</v>
      </c>
    </row>
    <row r="50" spans="1:14" hidden="1" x14ac:dyDescent="0.25">
      <c r="A50" t="s">
        <v>54</v>
      </c>
      <c r="B50" t="s">
        <v>32</v>
      </c>
      <c r="D50" t="s">
        <v>32</v>
      </c>
      <c r="E50" t="s">
        <v>53</v>
      </c>
      <c r="F50">
        <v>7004</v>
      </c>
      <c r="G50">
        <v>4744</v>
      </c>
      <c r="H50" t="s">
        <v>22</v>
      </c>
      <c r="I50" t="s">
        <v>121</v>
      </c>
      <c r="J50" t="s">
        <v>122</v>
      </c>
      <c r="K50" t="s">
        <v>123</v>
      </c>
      <c r="L50">
        <v>41</v>
      </c>
      <c r="N50">
        <f t="shared" si="0"/>
        <v>0</v>
      </c>
    </row>
    <row r="51" spans="1:14" hidden="1" x14ac:dyDescent="0.25">
      <c r="A51" t="s">
        <v>37</v>
      </c>
      <c r="B51" t="s">
        <v>32</v>
      </c>
      <c r="D51" t="s">
        <v>32</v>
      </c>
      <c r="E51" t="s">
        <v>53</v>
      </c>
      <c r="F51">
        <v>6978</v>
      </c>
      <c r="G51">
        <v>4718</v>
      </c>
      <c r="H51" t="s">
        <v>22</v>
      </c>
      <c r="I51" t="s">
        <v>124</v>
      </c>
      <c r="J51" t="s">
        <v>125</v>
      </c>
      <c r="K51" t="s">
        <v>126</v>
      </c>
      <c r="N51">
        <f t="shared" si="0"/>
        <v>0</v>
      </c>
    </row>
    <row r="52" spans="1:14" hidden="1" x14ac:dyDescent="0.25">
      <c r="A52" t="s">
        <v>42</v>
      </c>
      <c r="B52" t="s">
        <v>32</v>
      </c>
      <c r="D52" t="s">
        <v>32</v>
      </c>
      <c r="E52" t="s">
        <v>53</v>
      </c>
      <c r="F52">
        <v>6979</v>
      </c>
      <c r="G52">
        <v>4719</v>
      </c>
      <c r="H52" t="s">
        <v>22</v>
      </c>
      <c r="I52" t="s">
        <v>127</v>
      </c>
      <c r="J52" t="s">
        <v>128</v>
      </c>
      <c r="K52" t="s">
        <v>126</v>
      </c>
      <c r="L52">
        <v>27</v>
      </c>
      <c r="N52">
        <f t="shared" si="0"/>
        <v>0</v>
      </c>
    </row>
    <row r="53" spans="1:14" hidden="1" x14ac:dyDescent="0.25">
      <c r="A53" t="s">
        <v>17</v>
      </c>
      <c r="B53" t="s">
        <v>32</v>
      </c>
      <c r="D53" t="s">
        <v>32</v>
      </c>
      <c r="E53" t="s">
        <v>55</v>
      </c>
      <c r="F53">
        <v>6721</v>
      </c>
      <c r="G53">
        <v>4485</v>
      </c>
      <c r="H53" t="s">
        <v>56</v>
      </c>
      <c r="I53" t="s">
        <v>57</v>
      </c>
      <c r="J53" t="s">
        <v>58</v>
      </c>
      <c r="K53" t="s">
        <v>59</v>
      </c>
      <c r="L53">
        <v>30</v>
      </c>
      <c r="N53">
        <f t="shared" si="0"/>
        <v>0</v>
      </c>
    </row>
    <row r="54" spans="1:14" hidden="1" x14ac:dyDescent="0.25">
      <c r="A54" t="s">
        <v>20</v>
      </c>
      <c r="B54" t="s">
        <v>32</v>
      </c>
      <c r="D54" t="s">
        <v>32</v>
      </c>
      <c r="E54" t="s">
        <v>55</v>
      </c>
      <c r="F54">
        <v>6700</v>
      </c>
      <c r="G54">
        <v>4464</v>
      </c>
      <c r="H54" t="s">
        <v>60</v>
      </c>
      <c r="I54" t="s">
        <v>61</v>
      </c>
      <c r="J54" t="s">
        <v>62</v>
      </c>
      <c r="K54" t="s">
        <v>63</v>
      </c>
      <c r="L54">
        <v>18</v>
      </c>
      <c r="N54">
        <f t="shared" si="0"/>
        <v>0</v>
      </c>
    </row>
    <row r="55" spans="1:14" hidden="1" x14ac:dyDescent="0.25">
      <c r="A55" t="s">
        <v>37</v>
      </c>
      <c r="B55" t="s">
        <v>32</v>
      </c>
      <c r="D55" t="s">
        <v>32</v>
      </c>
      <c r="E55" t="s">
        <v>55</v>
      </c>
      <c r="F55">
        <v>6698</v>
      </c>
      <c r="G55">
        <v>4462</v>
      </c>
      <c r="H55" t="s">
        <v>60</v>
      </c>
      <c r="I55" t="s">
        <v>64</v>
      </c>
      <c r="J55" t="s">
        <v>65</v>
      </c>
      <c r="K55" t="s">
        <v>66</v>
      </c>
      <c r="N55">
        <f t="shared" si="0"/>
        <v>0</v>
      </c>
    </row>
    <row r="56" spans="1:14" hidden="1" x14ac:dyDescent="0.25">
      <c r="A56" t="s">
        <v>42</v>
      </c>
      <c r="B56" t="s">
        <v>32</v>
      </c>
      <c r="D56" t="s">
        <v>32</v>
      </c>
      <c r="E56" t="s">
        <v>55</v>
      </c>
      <c r="F56">
        <v>6699</v>
      </c>
      <c r="G56">
        <v>4463</v>
      </c>
      <c r="H56" t="s">
        <v>60</v>
      </c>
      <c r="I56" t="s">
        <v>67</v>
      </c>
      <c r="J56" t="s">
        <v>68</v>
      </c>
      <c r="K56" t="s">
        <v>69</v>
      </c>
      <c r="L56">
        <v>27</v>
      </c>
      <c r="N56">
        <f t="shared" si="0"/>
        <v>0</v>
      </c>
    </row>
    <row r="57" spans="1:14" hidden="1" x14ac:dyDescent="0.25">
      <c r="A57" t="s">
        <v>31</v>
      </c>
      <c r="B57" t="s">
        <v>32</v>
      </c>
      <c r="D57" t="s">
        <v>32</v>
      </c>
      <c r="E57" t="s">
        <v>70</v>
      </c>
      <c r="F57">
        <v>7038</v>
      </c>
      <c r="G57">
        <v>4778</v>
      </c>
      <c r="H57" t="s">
        <v>22</v>
      </c>
      <c r="I57" t="s">
        <v>71</v>
      </c>
      <c r="J57" t="s">
        <v>72</v>
      </c>
      <c r="K57" t="s">
        <v>73</v>
      </c>
      <c r="L57">
        <v>38</v>
      </c>
      <c r="N57">
        <f t="shared" si="0"/>
        <v>0</v>
      </c>
    </row>
    <row r="58" spans="1:14" hidden="1" x14ac:dyDescent="0.25">
      <c r="A58" t="s">
        <v>37</v>
      </c>
      <c r="B58" t="s">
        <v>32</v>
      </c>
      <c r="D58" t="s">
        <v>32</v>
      </c>
      <c r="E58" t="s">
        <v>74</v>
      </c>
      <c r="F58">
        <v>7063</v>
      </c>
      <c r="G58">
        <v>4803</v>
      </c>
      <c r="H58" t="s">
        <v>22</v>
      </c>
      <c r="I58" t="s">
        <v>129</v>
      </c>
      <c r="J58" t="s">
        <v>130</v>
      </c>
      <c r="K58" t="s">
        <v>131</v>
      </c>
      <c r="N58">
        <f t="shared" si="0"/>
        <v>0</v>
      </c>
    </row>
    <row r="59" spans="1:14" hidden="1" x14ac:dyDescent="0.25">
      <c r="A59" t="s">
        <v>42</v>
      </c>
      <c r="B59" t="s">
        <v>32</v>
      </c>
      <c r="D59" t="s">
        <v>32</v>
      </c>
      <c r="E59" t="s">
        <v>74</v>
      </c>
      <c r="F59">
        <v>7064</v>
      </c>
      <c r="G59">
        <v>4804</v>
      </c>
      <c r="H59" t="s">
        <v>22</v>
      </c>
      <c r="I59" t="s">
        <v>132</v>
      </c>
      <c r="J59" t="s">
        <v>133</v>
      </c>
      <c r="K59" t="s">
        <v>131</v>
      </c>
      <c r="L59">
        <v>27</v>
      </c>
      <c r="N59">
        <f t="shared" si="0"/>
        <v>0</v>
      </c>
    </row>
    <row r="60" spans="1:14" hidden="1" x14ac:dyDescent="0.25">
      <c r="A60" t="s">
        <v>37</v>
      </c>
      <c r="B60" t="s">
        <v>32</v>
      </c>
      <c r="D60" t="s">
        <v>32</v>
      </c>
      <c r="E60" t="s">
        <v>14</v>
      </c>
      <c r="F60">
        <v>7055</v>
      </c>
      <c r="G60">
        <v>4795</v>
      </c>
      <c r="H60" t="s">
        <v>22</v>
      </c>
      <c r="I60" t="s">
        <v>75</v>
      </c>
      <c r="J60" t="s">
        <v>138</v>
      </c>
      <c r="K60" t="s">
        <v>139</v>
      </c>
      <c r="N60">
        <f t="shared" si="0"/>
        <v>0</v>
      </c>
    </row>
    <row r="61" spans="1:14" hidden="1" x14ac:dyDescent="0.25">
      <c r="A61" t="s">
        <v>42</v>
      </c>
      <c r="B61" t="s">
        <v>32</v>
      </c>
      <c r="D61" t="s">
        <v>32</v>
      </c>
      <c r="E61" t="s">
        <v>14</v>
      </c>
      <c r="F61">
        <v>7056</v>
      </c>
      <c r="G61">
        <v>4796</v>
      </c>
      <c r="H61" t="s">
        <v>22</v>
      </c>
      <c r="I61" t="s">
        <v>76</v>
      </c>
      <c r="J61" t="s">
        <v>149</v>
      </c>
      <c r="K61" t="s">
        <v>150</v>
      </c>
      <c r="L61">
        <v>27</v>
      </c>
      <c r="N61">
        <f t="shared" si="0"/>
        <v>0</v>
      </c>
    </row>
    <row r="62" spans="1:14" hidden="1" x14ac:dyDescent="0.25">
      <c r="A62" t="s">
        <v>17</v>
      </c>
      <c r="B62" t="s">
        <v>32</v>
      </c>
      <c r="D62" t="s">
        <v>32</v>
      </c>
      <c r="E62" t="s">
        <v>77</v>
      </c>
      <c r="F62">
        <v>6474</v>
      </c>
      <c r="G62">
        <v>4276</v>
      </c>
      <c r="H62" t="s">
        <v>134</v>
      </c>
      <c r="I62" t="s">
        <v>192</v>
      </c>
      <c r="J62" t="s">
        <v>193</v>
      </c>
      <c r="K62" t="s">
        <v>194</v>
      </c>
      <c r="L62">
        <v>16</v>
      </c>
      <c r="N62">
        <f t="shared" si="0"/>
        <v>0</v>
      </c>
    </row>
    <row r="63" spans="1:14" hidden="1" x14ac:dyDescent="0.25">
      <c r="A63" t="s">
        <v>20</v>
      </c>
      <c r="B63" t="s">
        <v>32</v>
      </c>
      <c r="D63" t="s">
        <v>32</v>
      </c>
      <c r="E63" t="s">
        <v>77</v>
      </c>
      <c r="F63">
        <v>6475</v>
      </c>
      <c r="G63">
        <v>4277</v>
      </c>
      <c r="H63" t="s">
        <v>134</v>
      </c>
      <c r="I63" t="s">
        <v>195</v>
      </c>
      <c r="J63" t="s">
        <v>196</v>
      </c>
      <c r="K63" t="s">
        <v>194</v>
      </c>
      <c r="L63">
        <v>11</v>
      </c>
      <c r="N63">
        <f t="shared" si="0"/>
        <v>0</v>
      </c>
    </row>
    <row r="64" spans="1:14" hidden="1" x14ac:dyDescent="0.25">
      <c r="A64" t="s">
        <v>37</v>
      </c>
      <c r="B64" t="s">
        <v>32</v>
      </c>
      <c r="D64" t="s">
        <v>32</v>
      </c>
      <c r="E64" t="s">
        <v>78</v>
      </c>
      <c r="F64">
        <v>6476</v>
      </c>
      <c r="G64">
        <v>4278</v>
      </c>
      <c r="H64" t="s">
        <v>134</v>
      </c>
      <c r="I64" t="s">
        <v>197</v>
      </c>
      <c r="J64" t="s">
        <v>198</v>
      </c>
      <c r="K64" t="s">
        <v>194</v>
      </c>
      <c r="L64">
        <v>20</v>
      </c>
      <c r="N64">
        <f t="shared" si="0"/>
        <v>0</v>
      </c>
    </row>
    <row r="65" spans="1:14" hidden="1" x14ac:dyDescent="0.25">
      <c r="A65" t="s">
        <v>37</v>
      </c>
      <c r="B65" t="s">
        <v>32</v>
      </c>
      <c r="D65" t="s">
        <v>32</v>
      </c>
      <c r="E65" t="s">
        <v>79</v>
      </c>
      <c r="F65">
        <v>6893</v>
      </c>
      <c r="G65">
        <v>4645</v>
      </c>
      <c r="H65" t="s">
        <v>13</v>
      </c>
      <c r="I65" t="s">
        <v>80</v>
      </c>
      <c r="J65" t="s">
        <v>81</v>
      </c>
      <c r="K65" t="s">
        <v>82</v>
      </c>
      <c r="L65">
        <v>14</v>
      </c>
      <c r="N65">
        <f t="shared" ref="N65:N75" si="1">SUM(L65*M65)</f>
        <v>0</v>
      </c>
    </row>
    <row r="66" spans="1:14" hidden="1" x14ac:dyDescent="0.25">
      <c r="A66" t="s">
        <v>42</v>
      </c>
      <c r="B66" t="s">
        <v>32</v>
      </c>
      <c r="D66" t="s">
        <v>32</v>
      </c>
      <c r="E66" t="s">
        <v>78</v>
      </c>
      <c r="F66">
        <v>6477</v>
      </c>
      <c r="G66">
        <v>4279</v>
      </c>
      <c r="H66" t="s">
        <v>134</v>
      </c>
      <c r="I66" t="s">
        <v>199</v>
      </c>
      <c r="J66" t="s">
        <v>200</v>
      </c>
      <c r="K66" t="s">
        <v>201</v>
      </c>
      <c r="L66">
        <v>16</v>
      </c>
      <c r="N66">
        <f t="shared" si="1"/>
        <v>0</v>
      </c>
    </row>
    <row r="67" spans="1:14" hidden="1" x14ac:dyDescent="0.25">
      <c r="A67" t="s">
        <v>42</v>
      </c>
      <c r="B67" t="s">
        <v>32</v>
      </c>
      <c r="D67" t="s">
        <v>32</v>
      </c>
      <c r="E67" t="s">
        <v>79</v>
      </c>
      <c r="F67">
        <v>6894</v>
      </c>
      <c r="G67">
        <v>4646</v>
      </c>
      <c r="H67" t="s">
        <v>13</v>
      </c>
      <c r="I67" t="s">
        <v>83</v>
      </c>
      <c r="J67" t="s">
        <v>84</v>
      </c>
      <c r="K67" t="s">
        <v>85</v>
      </c>
      <c r="L67">
        <v>11</v>
      </c>
      <c r="N67">
        <f t="shared" si="1"/>
        <v>0</v>
      </c>
    </row>
    <row r="68" spans="1:14" hidden="1" x14ac:dyDescent="0.25">
      <c r="A68" t="s">
        <v>37</v>
      </c>
      <c r="B68" t="s">
        <v>32</v>
      </c>
      <c r="D68" t="s">
        <v>32</v>
      </c>
      <c r="E68" t="s">
        <v>86</v>
      </c>
      <c r="F68">
        <v>7040</v>
      </c>
      <c r="G68">
        <v>4780</v>
      </c>
      <c r="H68" t="s">
        <v>22</v>
      </c>
      <c r="I68" t="s">
        <v>87</v>
      </c>
      <c r="J68" t="s">
        <v>88</v>
      </c>
      <c r="K68" t="s">
        <v>89</v>
      </c>
      <c r="L68">
        <v>34</v>
      </c>
      <c r="N68">
        <f t="shared" si="1"/>
        <v>0</v>
      </c>
    </row>
    <row r="69" spans="1:14" hidden="1" x14ac:dyDescent="0.25">
      <c r="A69" t="s">
        <v>42</v>
      </c>
      <c r="B69" t="s">
        <v>32</v>
      </c>
      <c r="D69" t="s">
        <v>32</v>
      </c>
      <c r="E69" t="s">
        <v>86</v>
      </c>
      <c r="F69">
        <v>7041</v>
      </c>
      <c r="G69">
        <v>4781</v>
      </c>
      <c r="H69" t="s">
        <v>22</v>
      </c>
      <c r="I69" t="s">
        <v>90</v>
      </c>
      <c r="J69" t="s">
        <v>91</v>
      </c>
      <c r="K69" t="s">
        <v>92</v>
      </c>
      <c r="L69">
        <v>27</v>
      </c>
      <c r="N69">
        <f t="shared" si="1"/>
        <v>0</v>
      </c>
    </row>
    <row r="70" spans="1:14" hidden="1" x14ac:dyDescent="0.25">
      <c r="A70" t="s">
        <v>37</v>
      </c>
      <c r="B70" t="s">
        <v>32</v>
      </c>
      <c r="D70" t="s">
        <v>32</v>
      </c>
      <c r="E70" t="s">
        <v>93</v>
      </c>
      <c r="F70">
        <v>7074</v>
      </c>
      <c r="G70">
        <v>4812</v>
      </c>
      <c r="H70" t="s">
        <v>22</v>
      </c>
      <c r="I70" t="s">
        <v>94</v>
      </c>
      <c r="J70" t="s">
        <v>181</v>
      </c>
      <c r="K70" t="s">
        <v>182</v>
      </c>
      <c r="L70">
        <v>34</v>
      </c>
      <c r="N70">
        <f t="shared" si="1"/>
        <v>0</v>
      </c>
    </row>
    <row r="71" spans="1:14" hidden="1" x14ac:dyDescent="0.25">
      <c r="A71" t="s">
        <v>37</v>
      </c>
      <c r="B71" t="s">
        <v>32</v>
      </c>
      <c r="D71" t="s">
        <v>32</v>
      </c>
      <c r="E71" t="s">
        <v>95</v>
      </c>
      <c r="F71">
        <v>7089</v>
      </c>
      <c r="G71">
        <v>4827</v>
      </c>
      <c r="H71" t="s">
        <v>22</v>
      </c>
      <c r="I71" t="s">
        <v>96</v>
      </c>
      <c r="J71" t="s">
        <v>97</v>
      </c>
      <c r="K71" t="s">
        <v>98</v>
      </c>
      <c r="L71">
        <v>34</v>
      </c>
      <c r="N71">
        <f t="shared" si="1"/>
        <v>0</v>
      </c>
    </row>
    <row r="72" spans="1:14" hidden="1" x14ac:dyDescent="0.25">
      <c r="A72" t="s">
        <v>42</v>
      </c>
      <c r="B72" t="s">
        <v>32</v>
      </c>
      <c r="D72" t="s">
        <v>32</v>
      </c>
      <c r="E72" t="s">
        <v>95</v>
      </c>
      <c r="F72">
        <v>7090</v>
      </c>
      <c r="G72">
        <v>4828</v>
      </c>
      <c r="H72" t="s">
        <v>22</v>
      </c>
      <c r="I72" t="s">
        <v>99</v>
      </c>
      <c r="J72" t="s">
        <v>100</v>
      </c>
      <c r="K72" t="s">
        <v>101</v>
      </c>
      <c r="L72">
        <v>27</v>
      </c>
      <c r="N72">
        <f t="shared" si="1"/>
        <v>0</v>
      </c>
    </row>
    <row r="73" spans="1:14" hidden="1" x14ac:dyDescent="0.25">
      <c r="N73">
        <f t="shared" si="1"/>
        <v>0</v>
      </c>
    </row>
    <row r="74" spans="1:14" s="1" customFormat="1" x14ac:dyDescent="0.25">
      <c r="A74" s="1" t="s">
        <v>10</v>
      </c>
      <c r="B74" s="1" t="s">
        <v>207</v>
      </c>
      <c r="D74" s="1" t="s">
        <v>16</v>
      </c>
      <c r="E74" s="1" t="s">
        <v>55</v>
      </c>
      <c r="F74" s="1">
        <v>6079</v>
      </c>
      <c r="G74" s="1">
        <v>3904</v>
      </c>
      <c r="H74" s="1" t="s">
        <v>56</v>
      </c>
      <c r="I74" s="1" t="s">
        <v>210</v>
      </c>
      <c r="K74" s="1" t="s">
        <v>59</v>
      </c>
      <c r="L74" s="1">
        <v>1</v>
      </c>
      <c r="M74" s="1">
        <v>55.34</v>
      </c>
      <c r="N74" s="1">
        <f t="shared" si="1"/>
        <v>55.34</v>
      </c>
    </row>
    <row r="75" spans="1:14" s="1" customFormat="1" x14ac:dyDescent="0.25">
      <c r="A75" s="1" t="s">
        <v>10</v>
      </c>
      <c r="B75" s="1" t="s">
        <v>206</v>
      </c>
      <c r="D75" s="1" t="s">
        <v>11</v>
      </c>
      <c r="E75" s="1" t="s">
        <v>77</v>
      </c>
      <c r="F75" s="1">
        <v>6127</v>
      </c>
      <c r="G75" s="1">
        <v>3943</v>
      </c>
      <c r="H75" s="1" t="s">
        <v>134</v>
      </c>
      <c r="I75" s="1" t="s">
        <v>214</v>
      </c>
      <c r="J75" s="1" t="s">
        <v>215</v>
      </c>
      <c r="K75" s="1" t="s">
        <v>216</v>
      </c>
      <c r="L75" s="1">
        <v>9</v>
      </c>
      <c r="M75" s="1">
        <v>59</v>
      </c>
      <c r="N75" s="1">
        <f t="shared" si="1"/>
        <v>531</v>
      </c>
    </row>
    <row r="76" spans="1:14" s="1" customFormat="1" x14ac:dyDescent="0.25">
      <c r="N76" s="10">
        <f>SUBTOTAL(109,Tablica2524[UKUPAN IZNOS])</f>
        <v>9927.0499999999993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>
      <selection activeCell="F24" sqref="F24"/>
    </sheetView>
  </sheetViews>
  <sheetFormatPr defaultRowHeight="15" x14ac:dyDescent="0.25"/>
  <cols>
    <col min="2" max="2" width="45.5703125" customWidth="1"/>
    <col min="3" max="3" width="32.28515625" customWidth="1"/>
    <col min="4" max="4" width="13.85546875" customWidth="1"/>
    <col min="7" max="7" width="14.140625" customWidth="1"/>
  </cols>
  <sheetData>
    <row r="2" spans="2:7" x14ac:dyDescent="0.25">
      <c r="B2" s="34" t="s">
        <v>360</v>
      </c>
      <c r="C2" s="34"/>
      <c r="D2" s="34"/>
      <c r="E2" s="34"/>
      <c r="F2" s="34"/>
      <c r="G2" s="34"/>
    </row>
    <row r="4" spans="2:7" ht="24.95" customHeight="1" x14ac:dyDescent="0.25">
      <c r="B4" s="25" t="s">
        <v>343</v>
      </c>
      <c r="C4" s="25" t="s">
        <v>344</v>
      </c>
      <c r="D4" s="25" t="s">
        <v>6</v>
      </c>
      <c r="E4" s="25" t="s">
        <v>345</v>
      </c>
      <c r="F4" s="25" t="s">
        <v>346</v>
      </c>
      <c r="G4" s="25" t="s">
        <v>218</v>
      </c>
    </row>
    <row r="5" spans="2:7" ht="24.95" customHeight="1" x14ac:dyDescent="0.25">
      <c r="B5" s="7" t="s">
        <v>358</v>
      </c>
      <c r="C5" s="7" t="s">
        <v>348</v>
      </c>
      <c r="D5" s="7" t="s">
        <v>254</v>
      </c>
      <c r="E5" s="7"/>
      <c r="F5" s="7"/>
      <c r="G5" s="7"/>
    </row>
    <row r="6" spans="2:7" ht="24.95" customHeight="1" x14ac:dyDescent="0.25">
      <c r="B6" s="5" t="s">
        <v>347</v>
      </c>
      <c r="C6" s="5" t="s">
        <v>349</v>
      </c>
      <c r="D6" s="5"/>
      <c r="E6" s="5">
        <v>149.78</v>
      </c>
      <c r="F6" s="5">
        <v>2</v>
      </c>
      <c r="G6" s="5">
        <f>SUM(E6*F6)</f>
        <v>299.56</v>
      </c>
    </row>
    <row r="7" spans="2:7" ht="24.95" customHeight="1" x14ac:dyDescent="0.25">
      <c r="B7" s="23" t="s">
        <v>359</v>
      </c>
      <c r="C7" s="23" t="s">
        <v>348</v>
      </c>
      <c r="D7" s="23" t="s">
        <v>254</v>
      </c>
      <c r="E7" s="23"/>
      <c r="F7" s="23"/>
      <c r="G7" s="23"/>
    </row>
    <row r="8" spans="2:7" ht="24.95" customHeight="1" x14ac:dyDescent="0.25">
      <c r="B8" s="5" t="s">
        <v>347</v>
      </c>
      <c r="C8" s="5" t="s">
        <v>349</v>
      </c>
      <c r="D8" s="5"/>
      <c r="E8" s="5">
        <v>154.25</v>
      </c>
      <c r="F8" s="5">
        <v>1</v>
      </c>
      <c r="G8" s="5">
        <f t="shared" ref="G8:G11" si="0">SUM(E8*F8)</f>
        <v>154.25</v>
      </c>
    </row>
    <row r="9" spans="2:7" ht="24.95" customHeight="1" x14ac:dyDescent="0.25">
      <c r="B9" s="24" t="s">
        <v>350</v>
      </c>
      <c r="C9" s="24" t="s">
        <v>351</v>
      </c>
      <c r="D9" s="24" t="s">
        <v>254</v>
      </c>
      <c r="E9" s="24">
        <v>119.82</v>
      </c>
      <c r="F9" s="24">
        <v>2</v>
      </c>
      <c r="G9" s="24">
        <f t="shared" si="0"/>
        <v>239.64</v>
      </c>
    </row>
    <row r="10" spans="2:7" ht="24.95" customHeight="1" x14ac:dyDescent="0.25">
      <c r="B10" s="24" t="s">
        <v>352</v>
      </c>
      <c r="C10" s="24" t="s">
        <v>353</v>
      </c>
      <c r="D10" s="24" t="s">
        <v>254</v>
      </c>
      <c r="E10" s="24">
        <v>123.4</v>
      </c>
      <c r="F10" s="24">
        <v>1</v>
      </c>
      <c r="G10" s="24">
        <f t="shared" si="0"/>
        <v>123.4</v>
      </c>
    </row>
    <row r="11" spans="2:7" ht="24.95" customHeight="1" x14ac:dyDescent="0.25">
      <c r="B11" s="24" t="s">
        <v>354</v>
      </c>
      <c r="C11" s="24" t="s">
        <v>355</v>
      </c>
      <c r="D11" s="24" t="s">
        <v>356</v>
      </c>
      <c r="E11" s="24">
        <v>125</v>
      </c>
      <c r="F11" s="24">
        <v>3</v>
      </c>
      <c r="G11" s="24">
        <f t="shared" si="0"/>
        <v>375</v>
      </c>
    </row>
    <row r="13" spans="2:7" x14ac:dyDescent="0.25">
      <c r="B13" t="s">
        <v>357</v>
      </c>
      <c r="G13" s="8">
        <f>SUM(G6:G12)</f>
        <v>1191.8499999999999</v>
      </c>
    </row>
  </sheetData>
  <mergeCells count="1">
    <mergeCell ref="B2:G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F1" zoomScale="90" zoomScaleNormal="90" workbookViewId="0">
      <selection activeCell="I95" sqref="I95"/>
    </sheetView>
  </sheetViews>
  <sheetFormatPr defaultRowHeight="15" x14ac:dyDescent="0.25"/>
  <cols>
    <col min="1" max="1" width="17.28515625" customWidth="1"/>
    <col min="2" max="2" width="20.42578125" customWidth="1"/>
    <col min="3" max="3" width="12.7109375" customWidth="1"/>
    <col min="4" max="4" width="16.7109375" customWidth="1"/>
    <col min="5" max="5" width="9.85546875" customWidth="1"/>
    <col min="6" max="6" width="16" customWidth="1"/>
    <col min="7" max="7" width="21.5703125" customWidth="1"/>
    <col min="8" max="8" width="33.5703125" customWidth="1"/>
    <col min="9" max="9" width="37.140625" customWidth="1"/>
    <col min="10" max="10" width="30.7109375" customWidth="1"/>
    <col min="11" max="11" width="14.7109375" customWidth="1"/>
    <col min="12" max="12" width="13.7109375" customWidth="1"/>
    <col min="13" max="13" width="18.285156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219</v>
      </c>
      <c r="L1" t="s">
        <v>217</v>
      </c>
      <c r="M1" t="s">
        <v>218</v>
      </c>
    </row>
    <row r="2" spans="1:13" hidden="1" x14ac:dyDescent="0.25">
      <c r="A2" t="s">
        <v>10</v>
      </c>
      <c r="B2" t="s">
        <v>206</v>
      </c>
      <c r="C2" t="s">
        <v>11</v>
      </c>
      <c r="D2" t="s">
        <v>12</v>
      </c>
      <c r="E2">
        <v>6028</v>
      </c>
      <c r="F2">
        <v>3868</v>
      </c>
      <c r="G2" t="s">
        <v>134</v>
      </c>
      <c r="H2" t="s">
        <v>151</v>
      </c>
      <c r="I2" t="s">
        <v>152</v>
      </c>
      <c r="J2" t="s">
        <v>153</v>
      </c>
      <c r="K2">
        <v>10</v>
      </c>
      <c r="L2">
        <v>16</v>
      </c>
      <c r="M2">
        <v>16</v>
      </c>
    </row>
    <row r="3" spans="1:13" hidden="1" x14ac:dyDescent="0.25">
      <c r="A3" t="s">
        <v>10</v>
      </c>
      <c r="B3" t="s">
        <v>206</v>
      </c>
      <c r="C3" t="s">
        <v>11</v>
      </c>
      <c r="D3" t="s">
        <v>12</v>
      </c>
      <c r="E3">
        <v>6029</v>
      </c>
      <c r="F3">
        <v>3868</v>
      </c>
      <c r="G3" t="s">
        <v>134</v>
      </c>
      <c r="H3" t="s">
        <v>154</v>
      </c>
      <c r="I3" t="s">
        <v>155</v>
      </c>
      <c r="J3" t="s">
        <v>153</v>
      </c>
      <c r="K3">
        <v>10</v>
      </c>
      <c r="L3">
        <v>16</v>
      </c>
      <c r="M3">
        <v>16</v>
      </c>
    </row>
    <row r="4" spans="1:13" hidden="1" x14ac:dyDescent="0.25">
      <c r="A4" t="s">
        <v>10</v>
      </c>
      <c r="B4" t="s">
        <v>206</v>
      </c>
      <c r="C4" t="s">
        <v>11</v>
      </c>
      <c r="D4" t="s">
        <v>14</v>
      </c>
      <c r="E4">
        <v>6100</v>
      </c>
      <c r="F4">
        <v>3925</v>
      </c>
      <c r="G4" t="s">
        <v>134</v>
      </c>
      <c r="H4" t="s">
        <v>202</v>
      </c>
      <c r="I4" t="s">
        <v>156</v>
      </c>
      <c r="J4" t="s">
        <v>203</v>
      </c>
      <c r="K4">
        <v>10</v>
      </c>
      <c r="L4">
        <v>16</v>
      </c>
      <c r="M4">
        <v>16</v>
      </c>
    </row>
    <row r="5" spans="1:13" hidden="1" x14ac:dyDescent="0.25">
      <c r="A5" t="s">
        <v>10</v>
      </c>
      <c r="B5" t="s">
        <v>206</v>
      </c>
      <c r="C5" t="s">
        <v>11</v>
      </c>
      <c r="D5" t="s">
        <v>14</v>
      </c>
      <c r="E5">
        <v>6101</v>
      </c>
      <c r="F5">
        <v>3925</v>
      </c>
      <c r="G5" t="s">
        <v>134</v>
      </c>
      <c r="H5" t="s">
        <v>204</v>
      </c>
      <c r="I5" t="s">
        <v>156</v>
      </c>
      <c r="J5" t="s">
        <v>203</v>
      </c>
      <c r="K5">
        <v>10</v>
      </c>
      <c r="L5">
        <v>16</v>
      </c>
      <c r="M5">
        <v>16</v>
      </c>
    </row>
    <row r="6" spans="1:13" hidden="1" x14ac:dyDescent="0.25">
      <c r="A6" t="s">
        <v>10</v>
      </c>
      <c r="B6" t="s">
        <v>206</v>
      </c>
      <c r="C6" t="s">
        <v>11</v>
      </c>
      <c r="D6" t="s">
        <v>15</v>
      </c>
      <c r="E6">
        <v>6144</v>
      </c>
      <c r="F6">
        <v>3960</v>
      </c>
      <c r="G6" t="s">
        <v>134</v>
      </c>
      <c r="H6" t="s">
        <v>157</v>
      </c>
      <c r="I6" t="s">
        <v>158</v>
      </c>
      <c r="J6" t="s">
        <v>159</v>
      </c>
      <c r="K6">
        <v>10</v>
      </c>
      <c r="L6">
        <v>16</v>
      </c>
      <c r="M6">
        <v>16</v>
      </c>
    </row>
    <row r="7" spans="1:13" x14ac:dyDescent="0.25">
      <c r="A7" t="s">
        <v>17</v>
      </c>
      <c r="B7" t="s">
        <v>206</v>
      </c>
      <c r="C7" t="s">
        <v>18</v>
      </c>
      <c r="D7" t="s">
        <v>12</v>
      </c>
      <c r="E7">
        <v>6484</v>
      </c>
      <c r="F7">
        <v>4286</v>
      </c>
      <c r="G7" t="s">
        <v>134</v>
      </c>
      <c r="H7" t="s">
        <v>163</v>
      </c>
      <c r="I7" t="s">
        <v>164</v>
      </c>
      <c r="J7" t="s">
        <v>153</v>
      </c>
      <c r="K7">
        <v>16</v>
      </c>
      <c r="L7">
        <v>50.25</v>
      </c>
      <c r="M7">
        <f>SUM(K7*L7)</f>
        <v>804</v>
      </c>
    </row>
    <row r="8" spans="1:13" x14ac:dyDescent="0.25">
      <c r="A8" t="s">
        <v>17</v>
      </c>
      <c r="B8" t="s">
        <v>206</v>
      </c>
      <c r="C8" t="s">
        <v>18</v>
      </c>
      <c r="D8" t="s">
        <v>12</v>
      </c>
      <c r="E8">
        <v>6485</v>
      </c>
      <c r="F8">
        <v>4286</v>
      </c>
      <c r="G8" t="s">
        <v>134</v>
      </c>
      <c r="H8" t="s">
        <v>165</v>
      </c>
      <c r="I8" t="s">
        <v>166</v>
      </c>
      <c r="J8" t="s">
        <v>167</v>
      </c>
      <c r="K8">
        <v>16</v>
      </c>
      <c r="L8">
        <v>53</v>
      </c>
      <c r="M8">
        <f t="shared" ref="M8:M65" si="0">SUM(K8*L8)</f>
        <v>848</v>
      </c>
    </row>
    <row r="9" spans="1:13" x14ac:dyDescent="0.25">
      <c r="A9" t="s">
        <v>17</v>
      </c>
      <c r="B9" t="s">
        <v>206</v>
      </c>
      <c r="C9" t="s">
        <v>18</v>
      </c>
      <c r="D9" t="s">
        <v>14</v>
      </c>
      <c r="E9">
        <v>6529</v>
      </c>
      <c r="F9">
        <v>4321</v>
      </c>
      <c r="G9" t="s">
        <v>134</v>
      </c>
      <c r="H9" t="s">
        <v>183</v>
      </c>
      <c r="I9" t="s">
        <v>168</v>
      </c>
      <c r="J9" t="s">
        <v>184</v>
      </c>
      <c r="K9">
        <v>16</v>
      </c>
      <c r="L9">
        <v>61.4</v>
      </c>
      <c r="M9">
        <f t="shared" si="0"/>
        <v>982.4</v>
      </c>
    </row>
    <row r="10" spans="1:13" x14ac:dyDescent="0.25">
      <c r="A10" t="s">
        <v>17</v>
      </c>
      <c r="B10" t="s">
        <v>206</v>
      </c>
      <c r="C10" t="s">
        <v>18</v>
      </c>
      <c r="D10" t="s">
        <v>14</v>
      </c>
      <c r="E10">
        <v>6530</v>
      </c>
      <c r="F10">
        <v>4321</v>
      </c>
      <c r="G10" t="s">
        <v>134</v>
      </c>
      <c r="H10" t="s">
        <v>185</v>
      </c>
      <c r="I10" t="s">
        <v>168</v>
      </c>
      <c r="J10" t="s">
        <v>184</v>
      </c>
      <c r="K10">
        <v>16</v>
      </c>
      <c r="L10">
        <v>62</v>
      </c>
      <c r="M10">
        <f t="shared" si="0"/>
        <v>992</v>
      </c>
    </row>
    <row r="11" spans="1:13" x14ac:dyDescent="0.25">
      <c r="A11" t="s">
        <v>17</v>
      </c>
      <c r="B11" t="s">
        <v>206</v>
      </c>
      <c r="C11" t="s">
        <v>18</v>
      </c>
      <c r="D11" t="s">
        <v>15</v>
      </c>
      <c r="E11">
        <v>6565</v>
      </c>
      <c r="F11">
        <v>4349</v>
      </c>
      <c r="G11" t="s">
        <v>134</v>
      </c>
      <c r="H11" t="s">
        <v>169</v>
      </c>
      <c r="I11" t="s">
        <v>170</v>
      </c>
      <c r="J11" t="s">
        <v>159</v>
      </c>
      <c r="K11">
        <v>16</v>
      </c>
      <c r="L11">
        <v>61.7</v>
      </c>
      <c r="M11">
        <f t="shared" si="0"/>
        <v>987.2</v>
      </c>
    </row>
    <row r="12" spans="1:13" hidden="1" x14ac:dyDescent="0.25">
      <c r="A12" t="s">
        <v>20</v>
      </c>
      <c r="B12" t="s">
        <v>206</v>
      </c>
      <c r="C12" t="s">
        <v>21</v>
      </c>
      <c r="D12" t="s">
        <v>12</v>
      </c>
      <c r="E12">
        <v>7108</v>
      </c>
      <c r="F12">
        <v>4844</v>
      </c>
      <c r="G12" t="s">
        <v>22</v>
      </c>
      <c r="H12" t="s">
        <v>171</v>
      </c>
      <c r="I12" t="s">
        <v>172</v>
      </c>
      <c r="J12" t="s">
        <v>102</v>
      </c>
      <c r="K12">
        <v>11</v>
      </c>
      <c r="L12">
        <v>14</v>
      </c>
      <c r="M12">
        <f t="shared" si="0"/>
        <v>154</v>
      </c>
    </row>
    <row r="13" spans="1:13" hidden="1" x14ac:dyDescent="0.25">
      <c r="A13" t="s">
        <v>20</v>
      </c>
      <c r="B13" t="s">
        <v>206</v>
      </c>
      <c r="C13" t="s">
        <v>21</v>
      </c>
      <c r="D13" t="s">
        <v>14</v>
      </c>
      <c r="E13">
        <v>7060</v>
      </c>
      <c r="F13">
        <v>4800</v>
      </c>
      <c r="G13" t="s">
        <v>22</v>
      </c>
      <c r="H13" t="s">
        <v>24</v>
      </c>
      <c r="I13" t="s">
        <v>25</v>
      </c>
      <c r="J13" t="s">
        <v>26</v>
      </c>
      <c r="K13">
        <v>11</v>
      </c>
      <c r="L13">
        <v>30</v>
      </c>
      <c r="M13">
        <f t="shared" si="0"/>
        <v>330</v>
      </c>
    </row>
    <row r="14" spans="1:13" hidden="1" x14ac:dyDescent="0.25">
      <c r="A14" t="s">
        <v>20</v>
      </c>
      <c r="B14" t="s">
        <v>206</v>
      </c>
      <c r="C14" t="s">
        <v>21</v>
      </c>
      <c r="D14" t="s">
        <v>15</v>
      </c>
      <c r="E14">
        <v>7035</v>
      </c>
      <c r="F14">
        <v>4775</v>
      </c>
      <c r="G14" t="s">
        <v>22</v>
      </c>
      <c r="H14" t="s">
        <v>27</v>
      </c>
      <c r="I14" t="s">
        <v>28</v>
      </c>
      <c r="J14" t="s">
        <v>29</v>
      </c>
      <c r="K14">
        <v>11</v>
      </c>
      <c r="L14">
        <v>30</v>
      </c>
      <c r="M14">
        <f t="shared" si="0"/>
        <v>330</v>
      </c>
    </row>
    <row r="15" spans="1:13" hidden="1" x14ac:dyDescent="0.25">
      <c r="A15" t="s">
        <v>10</v>
      </c>
      <c r="B15" t="s">
        <v>207</v>
      </c>
      <c r="C15" t="s">
        <v>16</v>
      </c>
      <c r="D15" t="s">
        <v>12</v>
      </c>
      <c r="E15">
        <v>6028</v>
      </c>
      <c r="F15">
        <v>3868</v>
      </c>
      <c r="G15" t="s">
        <v>134</v>
      </c>
      <c r="H15" t="s">
        <v>151</v>
      </c>
      <c r="I15" t="s">
        <v>152</v>
      </c>
      <c r="J15" t="s">
        <v>153</v>
      </c>
      <c r="K15">
        <v>15</v>
      </c>
      <c r="L15">
        <v>16</v>
      </c>
      <c r="M15">
        <f t="shared" si="0"/>
        <v>240</v>
      </c>
    </row>
    <row r="16" spans="1:13" hidden="1" x14ac:dyDescent="0.25">
      <c r="A16" t="s">
        <v>10</v>
      </c>
      <c r="B16" t="s">
        <v>207</v>
      </c>
      <c r="C16" t="s">
        <v>16</v>
      </c>
      <c r="D16" t="s">
        <v>12</v>
      </c>
      <c r="E16">
        <v>6029</v>
      </c>
      <c r="F16">
        <v>3868</v>
      </c>
      <c r="G16" t="s">
        <v>134</v>
      </c>
      <c r="H16" t="s">
        <v>154</v>
      </c>
      <c r="I16" t="s">
        <v>155</v>
      </c>
      <c r="J16" t="s">
        <v>153</v>
      </c>
      <c r="K16">
        <v>15</v>
      </c>
      <c r="M16">
        <f t="shared" si="0"/>
        <v>0</v>
      </c>
    </row>
    <row r="17" spans="1:13" hidden="1" x14ac:dyDescent="0.25">
      <c r="A17" t="s">
        <v>10</v>
      </c>
      <c r="B17" t="s">
        <v>207</v>
      </c>
      <c r="C17" t="s">
        <v>16</v>
      </c>
      <c r="D17" t="s">
        <v>14</v>
      </c>
      <c r="E17">
        <v>6100</v>
      </c>
      <c r="F17">
        <v>3925</v>
      </c>
      <c r="G17" t="s">
        <v>134</v>
      </c>
      <c r="H17" t="s">
        <v>202</v>
      </c>
      <c r="I17" t="s">
        <v>156</v>
      </c>
      <c r="J17" t="s">
        <v>203</v>
      </c>
      <c r="K17">
        <v>15</v>
      </c>
      <c r="M17">
        <f t="shared" si="0"/>
        <v>0</v>
      </c>
    </row>
    <row r="18" spans="1:13" hidden="1" x14ac:dyDescent="0.25">
      <c r="A18" t="s">
        <v>10</v>
      </c>
      <c r="B18" t="s">
        <v>207</v>
      </c>
      <c r="C18" t="s">
        <v>16</v>
      </c>
      <c r="D18" t="s">
        <v>14</v>
      </c>
      <c r="E18">
        <v>6101</v>
      </c>
      <c r="F18">
        <v>3925</v>
      </c>
      <c r="G18" t="s">
        <v>134</v>
      </c>
      <c r="H18" t="s">
        <v>204</v>
      </c>
      <c r="I18" t="s">
        <v>156</v>
      </c>
      <c r="J18" t="s">
        <v>203</v>
      </c>
      <c r="K18">
        <v>15</v>
      </c>
      <c r="M18">
        <f t="shared" si="0"/>
        <v>0</v>
      </c>
    </row>
    <row r="19" spans="1:13" hidden="1" x14ac:dyDescent="0.25">
      <c r="A19" t="s">
        <v>10</v>
      </c>
      <c r="B19" t="s">
        <v>207</v>
      </c>
      <c r="C19" t="s">
        <v>16</v>
      </c>
      <c r="D19" t="s">
        <v>15</v>
      </c>
      <c r="E19">
        <v>6144</v>
      </c>
      <c r="F19">
        <v>3960</v>
      </c>
      <c r="G19" t="s">
        <v>134</v>
      </c>
      <c r="H19" t="s">
        <v>157</v>
      </c>
      <c r="I19" t="s">
        <v>158</v>
      </c>
      <c r="J19" t="s">
        <v>159</v>
      </c>
      <c r="K19">
        <v>15</v>
      </c>
      <c r="M19">
        <f t="shared" si="0"/>
        <v>0</v>
      </c>
    </row>
    <row r="20" spans="1:13" x14ac:dyDescent="0.25">
      <c r="A20" t="s">
        <v>17</v>
      </c>
      <c r="B20" t="s">
        <v>207</v>
      </c>
      <c r="C20" t="s">
        <v>19</v>
      </c>
      <c r="D20" t="s">
        <v>12</v>
      </c>
      <c r="E20">
        <v>6484</v>
      </c>
      <c r="F20">
        <v>4286</v>
      </c>
      <c r="G20" t="s">
        <v>134</v>
      </c>
      <c r="H20" t="s">
        <v>163</v>
      </c>
      <c r="I20" t="s">
        <v>164</v>
      </c>
      <c r="J20" t="s">
        <v>153</v>
      </c>
      <c r="K20">
        <v>14</v>
      </c>
      <c r="L20">
        <v>50.25</v>
      </c>
      <c r="M20">
        <f t="shared" si="0"/>
        <v>703.5</v>
      </c>
    </row>
    <row r="21" spans="1:13" x14ac:dyDescent="0.25">
      <c r="A21" t="s">
        <v>17</v>
      </c>
      <c r="B21" t="s">
        <v>207</v>
      </c>
      <c r="C21" t="s">
        <v>19</v>
      </c>
      <c r="D21" t="s">
        <v>12</v>
      </c>
      <c r="E21">
        <v>6485</v>
      </c>
      <c r="F21">
        <v>4286</v>
      </c>
      <c r="G21" t="s">
        <v>134</v>
      </c>
      <c r="H21" t="s">
        <v>165</v>
      </c>
      <c r="I21" t="s">
        <v>166</v>
      </c>
      <c r="J21" t="s">
        <v>167</v>
      </c>
      <c r="K21">
        <v>14</v>
      </c>
      <c r="L21">
        <v>53</v>
      </c>
      <c r="M21">
        <f t="shared" si="0"/>
        <v>742</v>
      </c>
    </row>
    <row r="22" spans="1:13" x14ac:dyDescent="0.25">
      <c r="A22" t="s">
        <v>17</v>
      </c>
      <c r="B22" t="s">
        <v>207</v>
      </c>
      <c r="C22" t="s">
        <v>19</v>
      </c>
      <c r="D22" t="s">
        <v>14</v>
      </c>
      <c r="E22">
        <v>6529</v>
      </c>
      <c r="F22">
        <v>4321</v>
      </c>
      <c r="G22" t="s">
        <v>134</v>
      </c>
      <c r="H22" t="s">
        <v>183</v>
      </c>
      <c r="I22" t="s">
        <v>168</v>
      </c>
      <c r="J22" t="s">
        <v>184</v>
      </c>
      <c r="K22">
        <v>14</v>
      </c>
      <c r="L22">
        <v>61.4</v>
      </c>
      <c r="M22">
        <f t="shared" si="0"/>
        <v>859.6</v>
      </c>
    </row>
    <row r="23" spans="1:13" x14ac:dyDescent="0.25">
      <c r="A23" t="s">
        <v>17</v>
      </c>
      <c r="B23" t="s">
        <v>207</v>
      </c>
      <c r="C23" t="s">
        <v>19</v>
      </c>
      <c r="D23" t="s">
        <v>14</v>
      </c>
      <c r="E23">
        <v>6530</v>
      </c>
      <c r="F23">
        <v>4321</v>
      </c>
      <c r="G23" t="s">
        <v>134</v>
      </c>
      <c r="H23" t="s">
        <v>185</v>
      </c>
      <c r="I23" t="s">
        <v>168</v>
      </c>
      <c r="J23" t="s">
        <v>184</v>
      </c>
      <c r="K23">
        <v>14</v>
      </c>
      <c r="L23">
        <v>62</v>
      </c>
      <c r="M23">
        <f t="shared" si="0"/>
        <v>868</v>
      </c>
    </row>
    <row r="24" spans="1:13" x14ac:dyDescent="0.25">
      <c r="A24" t="s">
        <v>17</v>
      </c>
      <c r="B24" t="s">
        <v>207</v>
      </c>
      <c r="C24" t="s">
        <v>19</v>
      </c>
      <c r="D24" t="s">
        <v>15</v>
      </c>
      <c r="E24">
        <v>6565</v>
      </c>
      <c r="F24">
        <v>4349</v>
      </c>
      <c r="G24" t="s">
        <v>134</v>
      </c>
      <c r="H24" t="s">
        <v>169</v>
      </c>
      <c r="I24" t="s">
        <v>170</v>
      </c>
      <c r="J24" t="s">
        <v>159</v>
      </c>
      <c r="K24">
        <v>14</v>
      </c>
      <c r="L24">
        <v>61.7</v>
      </c>
      <c r="M24">
        <f t="shared" si="0"/>
        <v>863.80000000000007</v>
      </c>
    </row>
    <row r="25" spans="1:13" hidden="1" x14ac:dyDescent="0.25">
      <c r="A25" t="s">
        <v>20</v>
      </c>
      <c r="B25" t="s">
        <v>207</v>
      </c>
      <c r="C25" t="s">
        <v>30</v>
      </c>
      <c r="D25" t="s">
        <v>12</v>
      </c>
      <c r="E25">
        <v>7108</v>
      </c>
      <c r="F25">
        <v>4844</v>
      </c>
      <c r="G25" t="s">
        <v>22</v>
      </c>
      <c r="H25" t="s">
        <v>171</v>
      </c>
      <c r="I25" t="s">
        <v>172</v>
      </c>
      <c r="J25" t="s">
        <v>102</v>
      </c>
      <c r="K25">
        <v>6</v>
      </c>
      <c r="M25">
        <f t="shared" si="0"/>
        <v>0</v>
      </c>
    </row>
    <row r="26" spans="1:13" hidden="1" x14ac:dyDescent="0.25">
      <c r="A26" t="s">
        <v>20</v>
      </c>
      <c r="B26" t="s">
        <v>207</v>
      </c>
      <c r="C26" t="s">
        <v>30</v>
      </c>
      <c r="D26" t="s">
        <v>14</v>
      </c>
      <c r="E26">
        <v>7060</v>
      </c>
      <c r="F26">
        <v>4800</v>
      </c>
      <c r="G26" t="s">
        <v>22</v>
      </c>
      <c r="H26" t="s">
        <v>24</v>
      </c>
      <c r="I26" t="s">
        <v>25</v>
      </c>
      <c r="J26" t="s">
        <v>26</v>
      </c>
      <c r="K26">
        <v>6</v>
      </c>
      <c r="M26">
        <f t="shared" si="0"/>
        <v>0</v>
      </c>
    </row>
    <row r="27" spans="1:13" hidden="1" x14ac:dyDescent="0.25">
      <c r="A27" t="s">
        <v>20</v>
      </c>
      <c r="B27" t="s">
        <v>207</v>
      </c>
      <c r="C27" t="s">
        <v>30</v>
      </c>
      <c r="D27" t="s">
        <v>15</v>
      </c>
      <c r="E27">
        <v>7035</v>
      </c>
      <c r="F27">
        <v>4775</v>
      </c>
      <c r="G27" t="s">
        <v>22</v>
      </c>
      <c r="H27" t="s">
        <v>27</v>
      </c>
      <c r="I27" t="s">
        <v>28</v>
      </c>
      <c r="J27" t="s">
        <v>29</v>
      </c>
      <c r="K27">
        <v>6</v>
      </c>
      <c r="M27">
        <f t="shared" si="0"/>
        <v>0</v>
      </c>
    </row>
    <row r="28" spans="1:13" hidden="1" x14ac:dyDescent="0.25">
      <c r="A28" t="s">
        <v>10</v>
      </c>
      <c r="B28" t="s">
        <v>208</v>
      </c>
      <c r="C28" t="s">
        <v>11</v>
      </c>
      <c r="D28" t="s">
        <v>12</v>
      </c>
      <c r="E28">
        <v>6043</v>
      </c>
      <c r="F28">
        <v>3876</v>
      </c>
      <c r="G28" t="s">
        <v>22</v>
      </c>
      <c r="H28" t="s">
        <v>160</v>
      </c>
      <c r="I28" t="s">
        <v>161</v>
      </c>
      <c r="J28" t="s">
        <v>23</v>
      </c>
      <c r="K28">
        <v>1</v>
      </c>
      <c r="M28">
        <f t="shared" si="0"/>
        <v>0</v>
      </c>
    </row>
    <row r="29" spans="1:13" hidden="1" x14ac:dyDescent="0.25">
      <c r="A29" t="s">
        <v>10</v>
      </c>
      <c r="B29" t="s">
        <v>208</v>
      </c>
      <c r="C29" t="s">
        <v>11</v>
      </c>
      <c r="D29" t="s">
        <v>12</v>
      </c>
      <c r="E29">
        <v>6044</v>
      </c>
      <c r="F29">
        <v>3876</v>
      </c>
      <c r="G29" t="s">
        <v>22</v>
      </c>
      <c r="H29" t="s">
        <v>162</v>
      </c>
      <c r="I29" t="s">
        <v>161</v>
      </c>
      <c r="J29" t="s">
        <v>23</v>
      </c>
      <c r="K29">
        <v>1</v>
      </c>
      <c r="M29">
        <f t="shared" si="0"/>
        <v>0</v>
      </c>
    </row>
    <row r="30" spans="1:13" hidden="1" x14ac:dyDescent="0.25">
      <c r="A30" t="s">
        <v>10</v>
      </c>
      <c r="B30" t="s">
        <v>208</v>
      </c>
      <c r="C30" t="s">
        <v>11</v>
      </c>
      <c r="D30" t="s">
        <v>14</v>
      </c>
      <c r="E30">
        <v>6123</v>
      </c>
      <c r="F30">
        <v>3940</v>
      </c>
      <c r="G30" t="s">
        <v>22</v>
      </c>
      <c r="H30" t="s">
        <v>103</v>
      </c>
      <c r="I30" t="s">
        <v>104</v>
      </c>
      <c r="J30" t="s">
        <v>26</v>
      </c>
      <c r="K30">
        <v>1</v>
      </c>
      <c r="M30">
        <f t="shared" si="0"/>
        <v>0</v>
      </c>
    </row>
    <row r="31" spans="1:13" hidden="1" x14ac:dyDescent="0.25">
      <c r="A31" t="s">
        <v>10</v>
      </c>
      <c r="B31" t="s">
        <v>208</v>
      </c>
      <c r="C31" t="s">
        <v>11</v>
      </c>
      <c r="D31" t="s">
        <v>15</v>
      </c>
      <c r="E31">
        <v>6151</v>
      </c>
      <c r="F31">
        <v>3966</v>
      </c>
      <c r="G31" t="s">
        <v>22</v>
      </c>
      <c r="H31" t="s">
        <v>135</v>
      </c>
      <c r="I31" t="s">
        <v>105</v>
      </c>
      <c r="J31" t="s">
        <v>136</v>
      </c>
      <c r="K31">
        <v>1</v>
      </c>
      <c r="M31">
        <f t="shared" si="0"/>
        <v>0</v>
      </c>
    </row>
    <row r="32" spans="1:13" hidden="1" x14ac:dyDescent="0.25">
      <c r="A32" t="s">
        <v>20</v>
      </c>
      <c r="B32" t="s">
        <v>208</v>
      </c>
      <c r="C32" t="s">
        <v>21</v>
      </c>
      <c r="D32" t="s">
        <v>12</v>
      </c>
      <c r="E32">
        <v>7108</v>
      </c>
      <c r="F32">
        <v>4844</v>
      </c>
      <c r="G32" t="s">
        <v>22</v>
      </c>
      <c r="H32" t="s">
        <v>171</v>
      </c>
      <c r="I32" t="s">
        <v>172</v>
      </c>
      <c r="J32" t="s">
        <v>102</v>
      </c>
      <c r="K32">
        <v>1</v>
      </c>
      <c r="M32">
        <f t="shared" si="0"/>
        <v>0</v>
      </c>
    </row>
    <row r="33" spans="1:13" hidden="1" x14ac:dyDescent="0.25">
      <c r="A33" t="s">
        <v>20</v>
      </c>
      <c r="B33" t="s">
        <v>208</v>
      </c>
      <c r="C33" t="s">
        <v>21</v>
      </c>
      <c r="D33" t="s">
        <v>14</v>
      </c>
      <c r="E33">
        <v>7060</v>
      </c>
      <c r="F33">
        <v>4800</v>
      </c>
      <c r="G33" t="s">
        <v>22</v>
      </c>
      <c r="H33" t="s">
        <v>24</v>
      </c>
      <c r="I33" t="s">
        <v>25</v>
      </c>
      <c r="J33" t="s">
        <v>26</v>
      </c>
      <c r="K33">
        <v>1</v>
      </c>
      <c r="M33">
        <f t="shared" si="0"/>
        <v>0</v>
      </c>
    </row>
    <row r="34" spans="1:13" hidden="1" x14ac:dyDescent="0.25">
      <c r="A34" t="s">
        <v>20</v>
      </c>
      <c r="B34" t="s">
        <v>208</v>
      </c>
      <c r="C34" t="s">
        <v>21</v>
      </c>
      <c r="D34" t="s">
        <v>15</v>
      </c>
      <c r="E34">
        <v>7035</v>
      </c>
      <c r="F34">
        <v>4775</v>
      </c>
      <c r="G34" t="s">
        <v>22</v>
      </c>
      <c r="H34" t="s">
        <v>27</v>
      </c>
      <c r="I34" t="s">
        <v>28</v>
      </c>
      <c r="J34" t="s">
        <v>29</v>
      </c>
      <c r="K34">
        <v>1</v>
      </c>
      <c r="M34">
        <f t="shared" si="0"/>
        <v>0</v>
      </c>
    </row>
    <row r="35" spans="1:13" hidden="1" x14ac:dyDescent="0.25">
      <c r="A35" t="s">
        <v>31</v>
      </c>
      <c r="B35" t="s">
        <v>32</v>
      </c>
      <c r="C35" t="s">
        <v>32</v>
      </c>
      <c r="D35" t="s">
        <v>33</v>
      </c>
      <c r="E35">
        <v>6987</v>
      </c>
      <c r="F35">
        <v>4727</v>
      </c>
      <c r="G35" t="s">
        <v>22</v>
      </c>
      <c r="H35" t="s">
        <v>34</v>
      </c>
      <c r="I35" t="s">
        <v>106</v>
      </c>
      <c r="J35" t="s">
        <v>107</v>
      </c>
      <c r="K35">
        <v>38</v>
      </c>
      <c r="M35">
        <f t="shared" si="0"/>
        <v>0</v>
      </c>
    </row>
    <row r="36" spans="1:13" x14ac:dyDescent="0.25">
      <c r="A36" t="s">
        <v>17</v>
      </c>
      <c r="B36" t="s">
        <v>32</v>
      </c>
      <c r="C36" t="s">
        <v>32</v>
      </c>
      <c r="D36" t="s">
        <v>35</v>
      </c>
      <c r="E36">
        <v>6897</v>
      </c>
      <c r="F36">
        <v>4649</v>
      </c>
      <c r="G36" t="s">
        <v>13</v>
      </c>
      <c r="H36" t="s">
        <v>173</v>
      </c>
      <c r="I36" t="s">
        <v>174</v>
      </c>
      <c r="J36" t="s">
        <v>175</v>
      </c>
      <c r="K36">
        <v>14</v>
      </c>
      <c r="L36">
        <v>61.7</v>
      </c>
      <c r="M36">
        <f t="shared" si="0"/>
        <v>863.80000000000007</v>
      </c>
    </row>
    <row r="37" spans="1:13" hidden="1" x14ac:dyDescent="0.25">
      <c r="A37" t="s">
        <v>20</v>
      </c>
      <c r="B37" t="s">
        <v>32</v>
      </c>
      <c r="C37" t="s">
        <v>32</v>
      </c>
      <c r="D37" t="s">
        <v>35</v>
      </c>
      <c r="E37">
        <v>6898</v>
      </c>
      <c r="F37">
        <v>4650</v>
      </c>
      <c r="G37" t="s">
        <v>13</v>
      </c>
      <c r="H37" t="s">
        <v>176</v>
      </c>
      <c r="I37" t="s">
        <v>177</v>
      </c>
      <c r="J37" t="s">
        <v>178</v>
      </c>
      <c r="K37">
        <v>6</v>
      </c>
      <c r="M37">
        <f t="shared" si="0"/>
        <v>0</v>
      </c>
    </row>
    <row r="38" spans="1:13" hidden="1" x14ac:dyDescent="0.25">
      <c r="A38" t="s">
        <v>37</v>
      </c>
      <c r="B38" t="s">
        <v>32</v>
      </c>
      <c r="C38" t="s">
        <v>32</v>
      </c>
      <c r="D38" t="s">
        <v>38</v>
      </c>
      <c r="E38">
        <v>6996</v>
      </c>
      <c r="F38">
        <v>4736</v>
      </c>
      <c r="G38" t="s">
        <v>22</v>
      </c>
      <c r="H38" t="s">
        <v>39</v>
      </c>
      <c r="I38" t="s">
        <v>40</v>
      </c>
      <c r="J38" t="s">
        <v>36</v>
      </c>
      <c r="K38">
        <v>14</v>
      </c>
      <c r="M38">
        <f t="shared" si="0"/>
        <v>0</v>
      </c>
    </row>
    <row r="39" spans="1:13" hidden="1" x14ac:dyDescent="0.25">
      <c r="A39" t="s">
        <v>37</v>
      </c>
      <c r="B39" t="s">
        <v>32</v>
      </c>
      <c r="C39" t="s">
        <v>32</v>
      </c>
      <c r="D39" t="s">
        <v>41</v>
      </c>
      <c r="E39">
        <v>5996</v>
      </c>
      <c r="F39">
        <v>3836</v>
      </c>
      <c r="G39" t="s">
        <v>137</v>
      </c>
      <c r="H39" t="s">
        <v>186</v>
      </c>
      <c r="I39" t="s">
        <v>187</v>
      </c>
      <c r="J39" t="s">
        <v>188</v>
      </c>
      <c r="K39">
        <v>20</v>
      </c>
      <c r="M39">
        <f t="shared" si="0"/>
        <v>0</v>
      </c>
    </row>
    <row r="40" spans="1:13" hidden="1" x14ac:dyDescent="0.25">
      <c r="A40" t="s">
        <v>42</v>
      </c>
      <c r="B40" t="s">
        <v>32</v>
      </c>
      <c r="C40" t="s">
        <v>32</v>
      </c>
      <c r="D40" t="s">
        <v>38</v>
      </c>
      <c r="E40">
        <v>6997</v>
      </c>
      <c r="F40">
        <v>4737</v>
      </c>
      <c r="G40" t="s">
        <v>22</v>
      </c>
      <c r="H40" t="s">
        <v>43</v>
      </c>
      <c r="I40" t="s">
        <v>44</v>
      </c>
      <c r="J40" t="s">
        <v>45</v>
      </c>
      <c r="K40">
        <v>11</v>
      </c>
      <c r="M40">
        <f t="shared" si="0"/>
        <v>0</v>
      </c>
    </row>
    <row r="41" spans="1:13" hidden="1" x14ac:dyDescent="0.25">
      <c r="A41" t="s">
        <v>42</v>
      </c>
      <c r="B41" t="s">
        <v>32</v>
      </c>
      <c r="C41" t="s">
        <v>32</v>
      </c>
      <c r="D41" t="s">
        <v>41</v>
      </c>
      <c r="E41">
        <v>6736</v>
      </c>
      <c r="F41">
        <v>4500</v>
      </c>
      <c r="G41" t="s">
        <v>137</v>
      </c>
      <c r="H41" t="s">
        <v>189</v>
      </c>
      <c r="I41" t="s">
        <v>190</v>
      </c>
      <c r="J41" t="s">
        <v>191</v>
      </c>
      <c r="K41">
        <v>15</v>
      </c>
      <c r="M41">
        <f t="shared" si="0"/>
        <v>0</v>
      </c>
    </row>
    <row r="42" spans="1:13" hidden="1" x14ac:dyDescent="0.25">
      <c r="A42" t="s">
        <v>31</v>
      </c>
      <c r="B42" t="s">
        <v>32</v>
      </c>
      <c r="C42" t="s">
        <v>32</v>
      </c>
      <c r="D42" t="s">
        <v>46</v>
      </c>
      <c r="E42">
        <v>7012</v>
      </c>
      <c r="F42">
        <v>4752</v>
      </c>
      <c r="G42" t="s">
        <v>22</v>
      </c>
      <c r="H42" t="s">
        <v>179</v>
      </c>
      <c r="I42" t="s">
        <v>47</v>
      </c>
      <c r="J42" t="s">
        <v>180</v>
      </c>
      <c r="K42">
        <v>38</v>
      </c>
      <c r="M42">
        <f t="shared" si="0"/>
        <v>0</v>
      </c>
    </row>
    <row r="43" spans="1:13" hidden="1" x14ac:dyDescent="0.25">
      <c r="A43" t="s">
        <v>37</v>
      </c>
      <c r="B43" t="s">
        <v>32</v>
      </c>
      <c r="C43" t="s">
        <v>32</v>
      </c>
      <c r="D43" t="s">
        <v>48</v>
      </c>
      <c r="E43">
        <v>7018</v>
      </c>
      <c r="F43">
        <v>4758</v>
      </c>
      <c r="G43" t="s">
        <v>22</v>
      </c>
      <c r="H43" t="s">
        <v>49</v>
      </c>
      <c r="I43" t="s">
        <v>50</v>
      </c>
      <c r="J43" t="s">
        <v>51</v>
      </c>
      <c r="M43">
        <f t="shared" si="0"/>
        <v>0</v>
      </c>
    </row>
    <row r="44" spans="1:13" hidden="1" x14ac:dyDescent="0.25">
      <c r="A44" t="s">
        <v>37</v>
      </c>
      <c r="B44" t="s">
        <v>32</v>
      </c>
      <c r="C44" t="s">
        <v>32</v>
      </c>
      <c r="D44" t="s">
        <v>52</v>
      </c>
      <c r="E44">
        <v>6981</v>
      </c>
      <c r="F44">
        <v>4721</v>
      </c>
      <c r="G44" t="s">
        <v>22</v>
      </c>
      <c r="H44" t="s">
        <v>108</v>
      </c>
      <c r="I44" t="s">
        <v>109</v>
      </c>
      <c r="J44" t="s">
        <v>110</v>
      </c>
      <c r="M44">
        <f t="shared" si="0"/>
        <v>0</v>
      </c>
    </row>
    <row r="45" spans="1:13" hidden="1" x14ac:dyDescent="0.25">
      <c r="A45" t="s">
        <v>42</v>
      </c>
      <c r="B45" t="s">
        <v>32</v>
      </c>
      <c r="C45" t="s">
        <v>32</v>
      </c>
      <c r="D45" t="s">
        <v>52</v>
      </c>
      <c r="E45">
        <v>6982</v>
      </c>
      <c r="F45">
        <v>4722</v>
      </c>
      <c r="G45" t="s">
        <v>22</v>
      </c>
      <c r="H45" t="s">
        <v>111</v>
      </c>
      <c r="I45" t="s">
        <v>112</v>
      </c>
      <c r="J45" t="s">
        <v>110</v>
      </c>
      <c r="K45">
        <v>27</v>
      </c>
      <c r="M45">
        <f t="shared" si="0"/>
        <v>0</v>
      </c>
    </row>
    <row r="46" spans="1:13" hidden="1" x14ac:dyDescent="0.25">
      <c r="A46" t="s">
        <v>37</v>
      </c>
      <c r="B46" t="s">
        <v>32</v>
      </c>
      <c r="C46" t="s">
        <v>32</v>
      </c>
      <c r="D46" t="s">
        <v>12</v>
      </c>
      <c r="E46">
        <v>7065</v>
      </c>
      <c r="F46">
        <v>4805</v>
      </c>
      <c r="G46" t="s">
        <v>22</v>
      </c>
      <c r="H46" t="s">
        <v>140</v>
      </c>
      <c r="I46" t="s">
        <v>141</v>
      </c>
      <c r="J46" t="s">
        <v>142</v>
      </c>
      <c r="M46">
        <f t="shared" si="0"/>
        <v>0</v>
      </c>
    </row>
    <row r="47" spans="1:13" hidden="1" x14ac:dyDescent="0.25">
      <c r="A47" t="s">
        <v>37</v>
      </c>
      <c r="B47" t="s">
        <v>32</v>
      </c>
      <c r="C47" t="s">
        <v>32</v>
      </c>
      <c r="D47" t="s">
        <v>12</v>
      </c>
      <c r="E47">
        <v>7066</v>
      </c>
      <c r="F47">
        <v>4805</v>
      </c>
      <c r="G47" t="s">
        <v>22</v>
      </c>
      <c r="H47" t="s">
        <v>143</v>
      </c>
      <c r="I47" t="s">
        <v>144</v>
      </c>
      <c r="J47" t="s">
        <v>142</v>
      </c>
      <c r="M47">
        <f t="shared" si="0"/>
        <v>0</v>
      </c>
    </row>
    <row r="48" spans="1:13" hidden="1" x14ac:dyDescent="0.25">
      <c r="A48" t="s">
        <v>42</v>
      </c>
      <c r="B48" t="s">
        <v>32</v>
      </c>
      <c r="C48" t="s">
        <v>32</v>
      </c>
      <c r="D48" t="s">
        <v>12</v>
      </c>
      <c r="E48">
        <v>7067</v>
      </c>
      <c r="F48">
        <v>4806</v>
      </c>
      <c r="G48" t="s">
        <v>22</v>
      </c>
      <c r="H48" t="s">
        <v>145</v>
      </c>
      <c r="I48" t="s">
        <v>146</v>
      </c>
      <c r="J48" t="s">
        <v>142</v>
      </c>
      <c r="K48">
        <v>27</v>
      </c>
      <c r="M48">
        <f t="shared" si="0"/>
        <v>0</v>
      </c>
    </row>
    <row r="49" spans="1:13" hidden="1" x14ac:dyDescent="0.25">
      <c r="A49" t="s">
        <v>42</v>
      </c>
      <c r="B49" t="s">
        <v>32</v>
      </c>
      <c r="C49" t="s">
        <v>32</v>
      </c>
      <c r="D49" t="s">
        <v>12</v>
      </c>
      <c r="E49">
        <v>7068</v>
      </c>
      <c r="F49">
        <v>4806</v>
      </c>
      <c r="G49" t="s">
        <v>22</v>
      </c>
      <c r="H49" t="s">
        <v>147</v>
      </c>
      <c r="I49" t="s">
        <v>148</v>
      </c>
      <c r="J49" t="s">
        <v>142</v>
      </c>
      <c r="K49">
        <v>27</v>
      </c>
      <c r="M49">
        <f t="shared" si="0"/>
        <v>0</v>
      </c>
    </row>
    <row r="50" spans="1:13" hidden="1" x14ac:dyDescent="0.25">
      <c r="A50" t="s">
        <v>10</v>
      </c>
      <c r="B50" t="s">
        <v>32</v>
      </c>
      <c r="C50" t="s">
        <v>32</v>
      </c>
      <c r="D50" t="s">
        <v>53</v>
      </c>
      <c r="E50">
        <v>7001</v>
      </c>
      <c r="F50">
        <v>4741</v>
      </c>
      <c r="G50" t="s">
        <v>22</v>
      </c>
      <c r="H50" t="s">
        <v>113</v>
      </c>
      <c r="I50" t="s">
        <v>114</v>
      </c>
      <c r="J50" t="s">
        <v>115</v>
      </c>
      <c r="K50">
        <v>25</v>
      </c>
      <c r="M50">
        <f t="shared" si="0"/>
        <v>0</v>
      </c>
    </row>
    <row r="51" spans="1:13" x14ac:dyDescent="0.25">
      <c r="A51" t="s">
        <v>17</v>
      </c>
      <c r="B51" t="s">
        <v>32</v>
      </c>
      <c r="C51" t="s">
        <v>32</v>
      </c>
      <c r="D51" t="s">
        <v>53</v>
      </c>
      <c r="E51">
        <v>7002</v>
      </c>
      <c r="F51">
        <v>4742</v>
      </c>
      <c r="G51" t="s">
        <v>22</v>
      </c>
      <c r="H51" t="s">
        <v>116</v>
      </c>
      <c r="I51" t="s">
        <v>117</v>
      </c>
      <c r="J51" t="s">
        <v>118</v>
      </c>
      <c r="K51">
        <v>30</v>
      </c>
      <c r="L51">
        <v>61.7</v>
      </c>
      <c r="M51">
        <f t="shared" si="0"/>
        <v>1851</v>
      </c>
    </row>
    <row r="52" spans="1:13" hidden="1" x14ac:dyDescent="0.25">
      <c r="A52" t="s">
        <v>20</v>
      </c>
      <c r="B52" t="s">
        <v>32</v>
      </c>
      <c r="C52" t="s">
        <v>32</v>
      </c>
      <c r="D52" t="s">
        <v>53</v>
      </c>
      <c r="E52">
        <v>7003</v>
      </c>
      <c r="F52">
        <v>4743</v>
      </c>
      <c r="G52" t="s">
        <v>22</v>
      </c>
      <c r="H52" t="s">
        <v>119</v>
      </c>
      <c r="I52" t="s">
        <v>120</v>
      </c>
      <c r="J52" t="s">
        <v>118</v>
      </c>
      <c r="K52">
        <v>18</v>
      </c>
      <c r="M52">
        <f t="shared" si="0"/>
        <v>0</v>
      </c>
    </row>
    <row r="53" spans="1:13" hidden="1" x14ac:dyDescent="0.25">
      <c r="A53" t="s">
        <v>54</v>
      </c>
      <c r="B53" t="s">
        <v>32</v>
      </c>
      <c r="C53" t="s">
        <v>32</v>
      </c>
      <c r="D53" t="s">
        <v>53</v>
      </c>
      <c r="E53">
        <v>7004</v>
      </c>
      <c r="F53">
        <v>4744</v>
      </c>
      <c r="G53" t="s">
        <v>22</v>
      </c>
      <c r="H53" t="s">
        <v>121</v>
      </c>
      <c r="I53" t="s">
        <v>122</v>
      </c>
      <c r="J53" t="s">
        <v>123</v>
      </c>
      <c r="K53">
        <v>41</v>
      </c>
      <c r="M53">
        <f t="shared" si="0"/>
        <v>0</v>
      </c>
    </row>
    <row r="54" spans="1:13" hidden="1" x14ac:dyDescent="0.25">
      <c r="A54" t="s">
        <v>37</v>
      </c>
      <c r="B54" t="s">
        <v>32</v>
      </c>
      <c r="C54" t="s">
        <v>32</v>
      </c>
      <c r="D54" t="s">
        <v>53</v>
      </c>
      <c r="E54">
        <v>6978</v>
      </c>
      <c r="F54">
        <v>4718</v>
      </c>
      <c r="G54" t="s">
        <v>22</v>
      </c>
      <c r="H54" t="s">
        <v>124</v>
      </c>
      <c r="I54" t="s">
        <v>125</v>
      </c>
      <c r="J54" t="s">
        <v>126</v>
      </c>
      <c r="M54">
        <f t="shared" si="0"/>
        <v>0</v>
      </c>
    </row>
    <row r="55" spans="1:13" hidden="1" x14ac:dyDescent="0.25">
      <c r="A55" t="s">
        <v>42</v>
      </c>
      <c r="B55" t="s">
        <v>32</v>
      </c>
      <c r="C55" t="s">
        <v>32</v>
      </c>
      <c r="D55" t="s">
        <v>53</v>
      </c>
      <c r="E55">
        <v>6979</v>
      </c>
      <c r="F55">
        <v>4719</v>
      </c>
      <c r="G55" t="s">
        <v>22</v>
      </c>
      <c r="H55" t="s">
        <v>127</v>
      </c>
      <c r="I55" t="s">
        <v>128</v>
      </c>
      <c r="J55" t="s">
        <v>126</v>
      </c>
      <c r="K55">
        <v>27</v>
      </c>
      <c r="M55">
        <f t="shared" si="0"/>
        <v>0</v>
      </c>
    </row>
    <row r="56" spans="1:13" s="1" customFormat="1" x14ac:dyDescent="0.25">
      <c r="A56" s="1" t="s">
        <v>17</v>
      </c>
      <c r="B56" s="1" t="s">
        <v>32</v>
      </c>
      <c r="C56" s="1" t="s">
        <v>32</v>
      </c>
      <c r="D56" s="1" t="s">
        <v>55</v>
      </c>
      <c r="E56" s="1">
        <v>6721</v>
      </c>
      <c r="F56" s="1">
        <v>4485</v>
      </c>
      <c r="G56" s="1" t="s">
        <v>56</v>
      </c>
      <c r="H56" s="1" t="s">
        <v>57</v>
      </c>
      <c r="I56" s="1" t="s">
        <v>58</v>
      </c>
      <c r="J56" s="1" t="s">
        <v>59</v>
      </c>
      <c r="K56" s="1">
        <v>30</v>
      </c>
      <c r="L56" s="1">
        <v>59.9</v>
      </c>
      <c r="M56" s="1">
        <f t="shared" si="0"/>
        <v>1797</v>
      </c>
    </row>
    <row r="57" spans="1:13" hidden="1" x14ac:dyDescent="0.25">
      <c r="A57" t="s">
        <v>20</v>
      </c>
      <c r="B57" t="s">
        <v>32</v>
      </c>
      <c r="C57" t="s">
        <v>32</v>
      </c>
      <c r="D57" t="s">
        <v>55</v>
      </c>
      <c r="E57">
        <v>6700</v>
      </c>
      <c r="F57">
        <v>4464</v>
      </c>
      <c r="G57" t="s">
        <v>60</v>
      </c>
      <c r="H57" t="s">
        <v>61</v>
      </c>
      <c r="I57" t="s">
        <v>62</v>
      </c>
      <c r="J57" t="s">
        <v>63</v>
      </c>
      <c r="K57">
        <v>18</v>
      </c>
      <c r="M57">
        <f t="shared" si="0"/>
        <v>0</v>
      </c>
    </row>
    <row r="58" spans="1:13" hidden="1" x14ac:dyDescent="0.25">
      <c r="A58" t="s">
        <v>37</v>
      </c>
      <c r="B58" t="s">
        <v>32</v>
      </c>
      <c r="C58" t="s">
        <v>32</v>
      </c>
      <c r="D58" t="s">
        <v>55</v>
      </c>
      <c r="E58">
        <v>6698</v>
      </c>
      <c r="F58">
        <v>4462</v>
      </c>
      <c r="G58" t="s">
        <v>60</v>
      </c>
      <c r="H58" t="s">
        <v>64</v>
      </c>
      <c r="I58" t="s">
        <v>65</v>
      </c>
      <c r="J58" t="s">
        <v>66</v>
      </c>
      <c r="M58">
        <f t="shared" si="0"/>
        <v>0</v>
      </c>
    </row>
    <row r="59" spans="1:13" hidden="1" x14ac:dyDescent="0.25">
      <c r="A59" t="s">
        <v>42</v>
      </c>
      <c r="B59" t="s">
        <v>32</v>
      </c>
      <c r="C59" t="s">
        <v>32</v>
      </c>
      <c r="D59" t="s">
        <v>55</v>
      </c>
      <c r="E59">
        <v>6699</v>
      </c>
      <c r="F59">
        <v>4463</v>
      </c>
      <c r="G59" t="s">
        <v>60</v>
      </c>
      <c r="H59" t="s">
        <v>67</v>
      </c>
      <c r="I59" t="s">
        <v>68</v>
      </c>
      <c r="J59" t="s">
        <v>69</v>
      </c>
      <c r="K59">
        <v>27</v>
      </c>
      <c r="M59">
        <f t="shared" si="0"/>
        <v>0</v>
      </c>
    </row>
    <row r="60" spans="1:13" hidden="1" x14ac:dyDescent="0.25">
      <c r="A60" t="s">
        <v>31</v>
      </c>
      <c r="B60" t="s">
        <v>32</v>
      </c>
      <c r="C60" t="s">
        <v>32</v>
      </c>
      <c r="D60" t="s">
        <v>70</v>
      </c>
      <c r="E60">
        <v>7038</v>
      </c>
      <c r="F60">
        <v>4778</v>
      </c>
      <c r="G60" t="s">
        <v>22</v>
      </c>
      <c r="H60" t="s">
        <v>71</v>
      </c>
      <c r="I60" t="s">
        <v>72</v>
      </c>
      <c r="J60" t="s">
        <v>73</v>
      </c>
      <c r="K60">
        <v>38</v>
      </c>
      <c r="M60">
        <f t="shared" si="0"/>
        <v>0</v>
      </c>
    </row>
    <row r="61" spans="1:13" hidden="1" x14ac:dyDescent="0.25">
      <c r="A61" t="s">
        <v>37</v>
      </c>
      <c r="B61" t="s">
        <v>32</v>
      </c>
      <c r="C61" t="s">
        <v>32</v>
      </c>
      <c r="D61" t="s">
        <v>74</v>
      </c>
      <c r="E61">
        <v>7063</v>
      </c>
      <c r="F61">
        <v>4803</v>
      </c>
      <c r="G61" t="s">
        <v>22</v>
      </c>
      <c r="H61" t="s">
        <v>129</v>
      </c>
      <c r="I61" t="s">
        <v>130</v>
      </c>
      <c r="J61" t="s">
        <v>131</v>
      </c>
      <c r="M61">
        <f t="shared" si="0"/>
        <v>0</v>
      </c>
    </row>
    <row r="62" spans="1:13" hidden="1" x14ac:dyDescent="0.25">
      <c r="A62" t="s">
        <v>42</v>
      </c>
      <c r="B62" t="s">
        <v>32</v>
      </c>
      <c r="C62" t="s">
        <v>32</v>
      </c>
      <c r="D62" t="s">
        <v>74</v>
      </c>
      <c r="E62">
        <v>7064</v>
      </c>
      <c r="F62">
        <v>4804</v>
      </c>
      <c r="G62" t="s">
        <v>22</v>
      </c>
      <c r="H62" t="s">
        <v>132</v>
      </c>
      <c r="I62" t="s">
        <v>133</v>
      </c>
      <c r="J62" t="s">
        <v>131</v>
      </c>
      <c r="K62">
        <v>27</v>
      </c>
      <c r="M62">
        <f t="shared" si="0"/>
        <v>0</v>
      </c>
    </row>
    <row r="63" spans="1:13" hidden="1" x14ac:dyDescent="0.25">
      <c r="A63" t="s">
        <v>37</v>
      </c>
      <c r="B63" t="s">
        <v>32</v>
      </c>
      <c r="C63" t="s">
        <v>32</v>
      </c>
      <c r="D63" t="s">
        <v>14</v>
      </c>
      <c r="E63">
        <v>7055</v>
      </c>
      <c r="F63">
        <v>4795</v>
      </c>
      <c r="G63" t="s">
        <v>22</v>
      </c>
      <c r="H63" t="s">
        <v>75</v>
      </c>
      <c r="I63" t="s">
        <v>138</v>
      </c>
      <c r="J63" t="s">
        <v>139</v>
      </c>
      <c r="M63">
        <f t="shared" si="0"/>
        <v>0</v>
      </c>
    </row>
    <row r="64" spans="1:13" hidden="1" x14ac:dyDescent="0.25">
      <c r="A64" t="s">
        <v>42</v>
      </c>
      <c r="B64" t="s">
        <v>32</v>
      </c>
      <c r="C64" t="s">
        <v>32</v>
      </c>
      <c r="D64" t="s">
        <v>14</v>
      </c>
      <c r="E64">
        <v>7056</v>
      </c>
      <c r="F64">
        <v>4796</v>
      </c>
      <c r="G64" t="s">
        <v>22</v>
      </c>
      <c r="H64" t="s">
        <v>76</v>
      </c>
      <c r="I64" t="s">
        <v>149</v>
      </c>
      <c r="J64" t="s">
        <v>150</v>
      </c>
      <c r="K64">
        <v>27</v>
      </c>
      <c r="M64">
        <f t="shared" si="0"/>
        <v>0</v>
      </c>
    </row>
    <row r="65" spans="1:13" x14ac:dyDescent="0.25">
      <c r="A65" t="s">
        <v>17</v>
      </c>
      <c r="B65" t="s">
        <v>32</v>
      </c>
      <c r="C65" t="s">
        <v>32</v>
      </c>
      <c r="D65" t="s">
        <v>77</v>
      </c>
      <c r="E65">
        <v>6474</v>
      </c>
      <c r="F65">
        <v>4276</v>
      </c>
      <c r="G65" t="s">
        <v>134</v>
      </c>
      <c r="H65" t="s">
        <v>192</v>
      </c>
      <c r="I65" t="s">
        <v>193</v>
      </c>
      <c r="J65" t="s">
        <v>194</v>
      </c>
      <c r="K65">
        <v>16</v>
      </c>
      <c r="L65">
        <v>61.7</v>
      </c>
      <c r="M65">
        <f t="shared" si="0"/>
        <v>987.2</v>
      </c>
    </row>
    <row r="66" spans="1:13" hidden="1" x14ac:dyDescent="0.25">
      <c r="A66" t="s">
        <v>20</v>
      </c>
      <c r="B66" t="s">
        <v>32</v>
      </c>
      <c r="C66" t="s">
        <v>32</v>
      </c>
      <c r="D66" t="s">
        <v>77</v>
      </c>
      <c r="E66">
        <v>6475</v>
      </c>
      <c r="F66">
        <v>4277</v>
      </c>
      <c r="G66" t="s">
        <v>134</v>
      </c>
      <c r="H66" t="s">
        <v>195</v>
      </c>
      <c r="I66" t="s">
        <v>196</v>
      </c>
      <c r="J66" t="s">
        <v>194</v>
      </c>
      <c r="K66">
        <v>11</v>
      </c>
    </row>
    <row r="67" spans="1:13" hidden="1" x14ac:dyDescent="0.25">
      <c r="A67" t="s">
        <v>37</v>
      </c>
      <c r="B67" t="s">
        <v>32</v>
      </c>
      <c r="C67" t="s">
        <v>32</v>
      </c>
      <c r="D67" t="s">
        <v>78</v>
      </c>
      <c r="E67">
        <v>6476</v>
      </c>
      <c r="F67">
        <v>4278</v>
      </c>
      <c r="G67" t="s">
        <v>134</v>
      </c>
      <c r="H67" t="s">
        <v>197</v>
      </c>
      <c r="I67" t="s">
        <v>198</v>
      </c>
      <c r="J67" t="s">
        <v>194</v>
      </c>
      <c r="K67">
        <v>20</v>
      </c>
    </row>
    <row r="68" spans="1:13" hidden="1" x14ac:dyDescent="0.25">
      <c r="A68" t="s">
        <v>37</v>
      </c>
      <c r="B68" t="s">
        <v>32</v>
      </c>
      <c r="C68" t="s">
        <v>32</v>
      </c>
      <c r="D68" t="s">
        <v>79</v>
      </c>
      <c r="E68">
        <v>6893</v>
      </c>
      <c r="F68">
        <v>4645</v>
      </c>
      <c r="G68" t="s">
        <v>13</v>
      </c>
      <c r="H68" t="s">
        <v>80</v>
      </c>
      <c r="I68" t="s">
        <v>81</v>
      </c>
      <c r="J68" t="s">
        <v>82</v>
      </c>
      <c r="K68">
        <v>14</v>
      </c>
    </row>
    <row r="69" spans="1:13" hidden="1" x14ac:dyDescent="0.25">
      <c r="A69" t="s">
        <v>42</v>
      </c>
      <c r="B69" t="s">
        <v>32</v>
      </c>
      <c r="C69" t="s">
        <v>32</v>
      </c>
      <c r="D69" t="s">
        <v>78</v>
      </c>
      <c r="E69">
        <v>6477</v>
      </c>
      <c r="F69">
        <v>4279</v>
      </c>
      <c r="G69" t="s">
        <v>134</v>
      </c>
      <c r="H69" t="s">
        <v>199</v>
      </c>
      <c r="I69" t="s">
        <v>200</v>
      </c>
      <c r="J69" t="s">
        <v>201</v>
      </c>
      <c r="K69">
        <v>16</v>
      </c>
    </row>
    <row r="70" spans="1:13" hidden="1" x14ac:dyDescent="0.25">
      <c r="A70" t="s">
        <v>42</v>
      </c>
      <c r="B70" t="s">
        <v>32</v>
      </c>
      <c r="C70" t="s">
        <v>32</v>
      </c>
      <c r="D70" t="s">
        <v>79</v>
      </c>
      <c r="E70">
        <v>6894</v>
      </c>
      <c r="F70">
        <v>4646</v>
      </c>
      <c r="G70" t="s">
        <v>13</v>
      </c>
      <c r="H70" t="s">
        <v>83</v>
      </c>
      <c r="I70" t="s">
        <v>84</v>
      </c>
      <c r="J70" t="s">
        <v>85</v>
      </c>
      <c r="K70">
        <v>11</v>
      </c>
    </row>
    <row r="71" spans="1:13" hidden="1" x14ac:dyDescent="0.25">
      <c r="A71" t="s">
        <v>37</v>
      </c>
      <c r="B71" t="s">
        <v>32</v>
      </c>
      <c r="C71" t="s">
        <v>32</v>
      </c>
      <c r="D71" t="s">
        <v>86</v>
      </c>
      <c r="E71">
        <v>7040</v>
      </c>
      <c r="F71">
        <v>4780</v>
      </c>
      <c r="G71" t="s">
        <v>22</v>
      </c>
      <c r="H71" t="s">
        <v>87</v>
      </c>
      <c r="I71" t="s">
        <v>88</v>
      </c>
      <c r="J71" t="s">
        <v>89</v>
      </c>
      <c r="K71">
        <v>34</v>
      </c>
    </row>
    <row r="72" spans="1:13" hidden="1" x14ac:dyDescent="0.25">
      <c r="A72" t="s">
        <v>42</v>
      </c>
      <c r="B72" t="s">
        <v>32</v>
      </c>
      <c r="C72" t="s">
        <v>32</v>
      </c>
      <c r="D72" t="s">
        <v>86</v>
      </c>
      <c r="E72">
        <v>7041</v>
      </c>
      <c r="F72">
        <v>4781</v>
      </c>
      <c r="G72" t="s">
        <v>22</v>
      </c>
      <c r="H72" t="s">
        <v>90</v>
      </c>
      <c r="I72" t="s">
        <v>91</v>
      </c>
      <c r="J72" t="s">
        <v>92</v>
      </c>
      <c r="K72">
        <v>27</v>
      </c>
    </row>
    <row r="73" spans="1:13" hidden="1" x14ac:dyDescent="0.25">
      <c r="A73" t="s">
        <v>37</v>
      </c>
      <c r="B73" t="s">
        <v>32</v>
      </c>
      <c r="C73" t="s">
        <v>32</v>
      </c>
      <c r="D73" t="s">
        <v>93</v>
      </c>
      <c r="E73">
        <v>7074</v>
      </c>
      <c r="F73">
        <v>4812</v>
      </c>
      <c r="G73" t="s">
        <v>22</v>
      </c>
      <c r="H73" t="s">
        <v>94</v>
      </c>
      <c r="I73" t="s">
        <v>181</v>
      </c>
      <c r="J73" t="s">
        <v>182</v>
      </c>
      <c r="K73">
        <v>34</v>
      </c>
    </row>
    <row r="74" spans="1:13" hidden="1" x14ac:dyDescent="0.25">
      <c r="A74" t="s">
        <v>37</v>
      </c>
      <c r="B74" t="s">
        <v>32</v>
      </c>
      <c r="C74" t="s">
        <v>32</v>
      </c>
      <c r="D74" t="s">
        <v>95</v>
      </c>
      <c r="E74">
        <v>7089</v>
      </c>
      <c r="F74">
        <v>4827</v>
      </c>
      <c r="G74" t="s">
        <v>22</v>
      </c>
      <c r="H74" t="s">
        <v>96</v>
      </c>
      <c r="I74" t="s">
        <v>97</v>
      </c>
      <c r="J74" t="s">
        <v>98</v>
      </c>
      <c r="K74">
        <v>34</v>
      </c>
    </row>
    <row r="75" spans="1:13" hidden="1" x14ac:dyDescent="0.25">
      <c r="A75" t="s">
        <v>42</v>
      </c>
      <c r="B75" t="s">
        <v>32</v>
      </c>
      <c r="C75" t="s">
        <v>32</v>
      </c>
      <c r="D75" t="s">
        <v>95</v>
      </c>
      <c r="E75">
        <v>7090</v>
      </c>
      <c r="F75">
        <v>4828</v>
      </c>
      <c r="G75" t="s">
        <v>22</v>
      </c>
      <c r="H75" t="s">
        <v>99</v>
      </c>
      <c r="I75" t="s">
        <v>100</v>
      </c>
      <c r="J75" t="s">
        <v>101</v>
      </c>
      <c r="K75">
        <v>27</v>
      </c>
    </row>
    <row r="76" spans="1:13" hidden="1" x14ac:dyDescent="0.25"/>
    <row r="77" spans="1:13" x14ac:dyDescent="0.25">
      <c r="M77" s="8">
        <f>SUBTOTAL(109,Tablica25[UKUPAN IZNOS])</f>
        <v>14149.5</v>
      </c>
    </row>
    <row r="80" spans="1:13" x14ac:dyDescent="0.25">
      <c r="M80">
        <f>SUM(M79)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F1" zoomScale="90" zoomScaleNormal="90" workbookViewId="0">
      <selection activeCell="M12" sqref="M12"/>
    </sheetView>
  </sheetViews>
  <sheetFormatPr defaultRowHeight="15" x14ac:dyDescent="0.25"/>
  <cols>
    <col min="1" max="1" width="13.85546875" customWidth="1"/>
    <col min="2" max="2" width="19.42578125" customWidth="1"/>
    <col min="3" max="3" width="12.7109375" customWidth="1"/>
    <col min="4" max="4" width="21.5703125" customWidth="1"/>
    <col min="5" max="5" width="9.85546875" customWidth="1"/>
    <col min="6" max="6" width="16" customWidth="1"/>
    <col min="7" max="7" width="19.28515625" customWidth="1"/>
    <col min="8" max="8" width="24.28515625" customWidth="1"/>
    <col min="9" max="9" width="41.140625" customWidth="1"/>
    <col min="10" max="10" width="38" customWidth="1"/>
    <col min="11" max="11" width="14.7109375" customWidth="1"/>
    <col min="12" max="12" width="12.140625" customWidth="1"/>
    <col min="13" max="13" width="16.425781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219</v>
      </c>
      <c r="L1" t="s">
        <v>217</v>
      </c>
      <c r="M1" t="s">
        <v>218</v>
      </c>
    </row>
    <row r="2" spans="1:13" hidden="1" x14ac:dyDescent="0.25">
      <c r="A2" t="s">
        <v>10</v>
      </c>
      <c r="B2" t="s">
        <v>206</v>
      </c>
      <c r="C2" t="s">
        <v>11</v>
      </c>
      <c r="D2" t="s">
        <v>12</v>
      </c>
      <c r="E2">
        <v>6028</v>
      </c>
      <c r="F2">
        <v>3868</v>
      </c>
      <c r="G2" t="s">
        <v>134</v>
      </c>
      <c r="H2" t="s">
        <v>151</v>
      </c>
      <c r="I2" t="s">
        <v>152</v>
      </c>
      <c r="J2" t="s">
        <v>153</v>
      </c>
      <c r="K2">
        <v>10</v>
      </c>
      <c r="L2">
        <v>11</v>
      </c>
      <c r="M2">
        <v>11</v>
      </c>
    </row>
    <row r="3" spans="1:13" hidden="1" x14ac:dyDescent="0.25">
      <c r="A3" t="s">
        <v>10</v>
      </c>
      <c r="B3" t="s">
        <v>206</v>
      </c>
      <c r="C3" t="s">
        <v>11</v>
      </c>
      <c r="D3" t="s">
        <v>12</v>
      </c>
      <c r="E3">
        <v>6029</v>
      </c>
      <c r="F3">
        <v>3868</v>
      </c>
      <c r="G3" t="s">
        <v>134</v>
      </c>
      <c r="H3" t="s">
        <v>154</v>
      </c>
      <c r="I3" t="s">
        <v>155</v>
      </c>
      <c r="J3" t="s">
        <v>153</v>
      </c>
      <c r="K3">
        <v>10</v>
      </c>
      <c r="L3">
        <v>11</v>
      </c>
      <c r="M3">
        <v>11</v>
      </c>
    </row>
    <row r="4" spans="1:13" hidden="1" x14ac:dyDescent="0.25">
      <c r="A4" t="s">
        <v>10</v>
      </c>
      <c r="B4" t="s">
        <v>206</v>
      </c>
      <c r="C4" t="s">
        <v>11</v>
      </c>
      <c r="D4" t="s">
        <v>14</v>
      </c>
      <c r="E4">
        <v>6100</v>
      </c>
      <c r="F4">
        <v>3925</v>
      </c>
      <c r="G4" t="s">
        <v>134</v>
      </c>
      <c r="H4" t="s">
        <v>202</v>
      </c>
      <c r="I4" t="s">
        <v>156</v>
      </c>
      <c r="J4" t="s">
        <v>203</v>
      </c>
      <c r="K4">
        <v>10</v>
      </c>
      <c r="L4">
        <v>11</v>
      </c>
      <c r="M4">
        <v>11</v>
      </c>
    </row>
    <row r="5" spans="1:13" hidden="1" x14ac:dyDescent="0.25">
      <c r="A5" t="s">
        <v>10</v>
      </c>
      <c r="B5" t="s">
        <v>206</v>
      </c>
      <c r="C5" t="s">
        <v>11</v>
      </c>
      <c r="D5" t="s">
        <v>14</v>
      </c>
      <c r="E5">
        <v>6101</v>
      </c>
      <c r="F5">
        <v>3925</v>
      </c>
      <c r="G5" t="s">
        <v>134</v>
      </c>
      <c r="H5" t="s">
        <v>204</v>
      </c>
      <c r="I5" t="s">
        <v>156</v>
      </c>
      <c r="J5" t="s">
        <v>203</v>
      </c>
      <c r="K5">
        <v>10</v>
      </c>
      <c r="L5">
        <v>6</v>
      </c>
      <c r="M5">
        <v>6</v>
      </c>
    </row>
    <row r="6" spans="1:13" hidden="1" x14ac:dyDescent="0.25">
      <c r="A6" t="s">
        <v>10</v>
      </c>
      <c r="B6" t="s">
        <v>206</v>
      </c>
      <c r="C6" t="s">
        <v>11</v>
      </c>
      <c r="D6" t="s">
        <v>15</v>
      </c>
      <c r="E6">
        <v>6144</v>
      </c>
      <c r="F6">
        <v>3960</v>
      </c>
      <c r="G6" t="s">
        <v>134</v>
      </c>
      <c r="H6" t="s">
        <v>157</v>
      </c>
      <c r="I6" t="s">
        <v>158</v>
      </c>
      <c r="J6" t="s">
        <v>159</v>
      </c>
      <c r="K6">
        <v>10</v>
      </c>
      <c r="L6">
        <v>6</v>
      </c>
      <c r="M6">
        <v>6</v>
      </c>
    </row>
    <row r="7" spans="1:13" hidden="1" x14ac:dyDescent="0.25">
      <c r="A7" t="s">
        <v>17</v>
      </c>
      <c r="B7" t="s">
        <v>206</v>
      </c>
      <c r="C7" t="s">
        <v>18</v>
      </c>
      <c r="D7" t="s">
        <v>12</v>
      </c>
      <c r="E7">
        <v>6484</v>
      </c>
      <c r="F7">
        <v>4286</v>
      </c>
      <c r="G7" t="s">
        <v>134</v>
      </c>
      <c r="H7" t="s">
        <v>163</v>
      </c>
      <c r="I7" t="s">
        <v>164</v>
      </c>
      <c r="J7" t="s">
        <v>153</v>
      </c>
      <c r="K7">
        <v>16</v>
      </c>
      <c r="L7">
        <v>6</v>
      </c>
      <c r="M7">
        <v>6</v>
      </c>
    </row>
    <row r="8" spans="1:13" hidden="1" x14ac:dyDescent="0.25">
      <c r="A8" t="s">
        <v>17</v>
      </c>
      <c r="B8" t="s">
        <v>206</v>
      </c>
      <c r="C8" t="s">
        <v>18</v>
      </c>
      <c r="D8" t="s">
        <v>12</v>
      </c>
      <c r="E8">
        <v>6485</v>
      </c>
      <c r="F8">
        <v>4286</v>
      </c>
      <c r="G8" t="s">
        <v>134</v>
      </c>
      <c r="H8" t="s">
        <v>165</v>
      </c>
      <c r="I8" t="s">
        <v>166</v>
      </c>
      <c r="J8" t="s">
        <v>167</v>
      </c>
      <c r="K8">
        <v>16</v>
      </c>
      <c r="L8">
        <v>1</v>
      </c>
      <c r="M8">
        <v>1</v>
      </c>
    </row>
    <row r="9" spans="1:13" hidden="1" x14ac:dyDescent="0.25">
      <c r="A9" t="s">
        <v>17</v>
      </c>
      <c r="B9" t="s">
        <v>206</v>
      </c>
      <c r="C9" t="s">
        <v>18</v>
      </c>
      <c r="D9" t="s">
        <v>14</v>
      </c>
      <c r="E9">
        <v>6529</v>
      </c>
      <c r="F9">
        <v>4321</v>
      </c>
      <c r="G9" t="s">
        <v>134</v>
      </c>
      <c r="H9" t="s">
        <v>183</v>
      </c>
      <c r="I9" t="s">
        <v>168</v>
      </c>
      <c r="J9" t="s">
        <v>184</v>
      </c>
      <c r="K9">
        <v>16</v>
      </c>
      <c r="L9">
        <v>1</v>
      </c>
      <c r="M9">
        <v>1</v>
      </c>
    </row>
    <row r="10" spans="1:13" hidden="1" x14ac:dyDescent="0.25">
      <c r="A10" t="s">
        <v>17</v>
      </c>
      <c r="B10" t="s">
        <v>206</v>
      </c>
      <c r="C10" t="s">
        <v>18</v>
      </c>
      <c r="D10" t="s">
        <v>14</v>
      </c>
      <c r="E10">
        <v>6530</v>
      </c>
      <c r="F10">
        <v>4321</v>
      </c>
      <c r="G10" t="s">
        <v>134</v>
      </c>
      <c r="H10" t="s">
        <v>185</v>
      </c>
      <c r="I10" t="s">
        <v>168</v>
      </c>
      <c r="J10" t="s">
        <v>184</v>
      </c>
      <c r="K10">
        <v>16</v>
      </c>
      <c r="L10">
        <v>1</v>
      </c>
      <c r="M10">
        <v>1</v>
      </c>
    </row>
    <row r="11" spans="1:13" hidden="1" x14ac:dyDescent="0.25">
      <c r="A11" t="s">
        <v>17</v>
      </c>
      <c r="B11" t="s">
        <v>206</v>
      </c>
      <c r="C11" t="s">
        <v>18</v>
      </c>
      <c r="D11" t="s">
        <v>15</v>
      </c>
      <c r="E11">
        <v>6565</v>
      </c>
      <c r="F11">
        <v>4349</v>
      </c>
      <c r="G11" t="s">
        <v>134</v>
      </c>
      <c r="H11" t="s">
        <v>169</v>
      </c>
      <c r="I11" t="s">
        <v>170</v>
      </c>
      <c r="J11" t="s">
        <v>159</v>
      </c>
      <c r="K11">
        <v>16</v>
      </c>
      <c r="L11">
        <v>6</v>
      </c>
      <c r="M11">
        <v>6</v>
      </c>
    </row>
    <row r="12" spans="1:13" x14ac:dyDescent="0.25">
      <c r="A12" t="s">
        <v>20</v>
      </c>
      <c r="B12" t="s">
        <v>206</v>
      </c>
      <c r="C12" t="s">
        <v>21</v>
      </c>
      <c r="D12" t="s">
        <v>12</v>
      </c>
      <c r="E12">
        <v>7108</v>
      </c>
      <c r="F12">
        <v>4844</v>
      </c>
      <c r="G12" t="s">
        <v>22</v>
      </c>
      <c r="H12" t="s">
        <v>171</v>
      </c>
      <c r="I12" t="s">
        <v>172</v>
      </c>
      <c r="J12" t="s">
        <v>102</v>
      </c>
      <c r="K12">
        <v>11</v>
      </c>
      <c r="L12">
        <v>154.25</v>
      </c>
      <c r="M12">
        <f>SUM(K12*L12)</f>
        <v>1696.75</v>
      </c>
    </row>
    <row r="13" spans="1:13" x14ac:dyDescent="0.25">
      <c r="A13" t="s">
        <v>20</v>
      </c>
      <c r="B13" t="s">
        <v>206</v>
      </c>
      <c r="C13" t="s">
        <v>21</v>
      </c>
      <c r="D13" t="s">
        <v>14</v>
      </c>
      <c r="E13">
        <v>7060</v>
      </c>
      <c r="F13">
        <v>4800</v>
      </c>
      <c r="G13" t="s">
        <v>22</v>
      </c>
      <c r="H13" t="s">
        <v>24</v>
      </c>
      <c r="I13" t="s">
        <v>25</v>
      </c>
      <c r="J13" t="s">
        <v>26</v>
      </c>
      <c r="K13">
        <v>11</v>
      </c>
      <c r="L13">
        <v>123.4</v>
      </c>
      <c r="M13">
        <f t="shared" ref="M13:M66" si="0">SUM(K13*L13)</f>
        <v>1357.4</v>
      </c>
    </row>
    <row r="14" spans="1:13" x14ac:dyDescent="0.25">
      <c r="A14" t="s">
        <v>20</v>
      </c>
      <c r="B14" t="s">
        <v>206</v>
      </c>
      <c r="C14" t="s">
        <v>21</v>
      </c>
      <c r="D14" t="s">
        <v>15</v>
      </c>
      <c r="E14">
        <v>7035</v>
      </c>
      <c r="F14">
        <v>4775</v>
      </c>
      <c r="G14" t="s">
        <v>22</v>
      </c>
      <c r="H14" t="s">
        <v>27</v>
      </c>
      <c r="I14" t="s">
        <v>28</v>
      </c>
      <c r="J14" t="s">
        <v>29</v>
      </c>
      <c r="K14">
        <v>11</v>
      </c>
      <c r="L14">
        <v>61.7</v>
      </c>
      <c r="M14">
        <f t="shared" si="0"/>
        <v>678.7</v>
      </c>
    </row>
    <row r="15" spans="1:13" hidden="1" x14ac:dyDescent="0.25">
      <c r="A15" t="s">
        <v>10</v>
      </c>
      <c r="B15" t="s">
        <v>207</v>
      </c>
      <c r="C15" t="s">
        <v>16</v>
      </c>
      <c r="D15" t="s">
        <v>12</v>
      </c>
      <c r="E15">
        <v>6028</v>
      </c>
      <c r="F15">
        <v>3868</v>
      </c>
      <c r="G15" t="s">
        <v>134</v>
      </c>
      <c r="H15" t="s">
        <v>151</v>
      </c>
      <c r="I15" t="s">
        <v>152</v>
      </c>
      <c r="J15" t="s">
        <v>153</v>
      </c>
      <c r="K15">
        <v>15</v>
      </c>
      <c r="M15">
        <f t="shared" si="0"/>
        <v>0</v>
      </c>
    </row>
    <row r="16" spans="1:13" hidden="1" x14ac:dyDescent="0.25">
      <c r="A16" t="s">
        <v>10</v>
      </c>
      <c r="B16" t="s">
        <v>207</v>
      </c>
      <c r="C16" t="s">
        <v>16</v>
      </c>
      <c r="D16" t="s">
        <v>12</v>
      </c>
      <c r="E16">
        <v>6029</v>
      </c>
      <c r="F16">
        <v>3868</v>
      </c>
      <c r="G16" t="s">
        <v>134</v>
      </c>
      <c r="H16" t="s">
        <v>154</v>
      </c>
      <c r="I16" t="s">
        <v>155</v>
      </c>
      <c r="J16" t="s">
        <v>153</v>
      </c>
      <c r="K16">
        <v>15</v>
      </c>
      <c r="M16">
        <f t="shared" si="0"/>
        <v>0</v>
      </c>
    </row>
    <row r="17" spans="1:13" hidden="1" x14ac:dyDescent="0.25">
      <c r="A17" t="s">
        <v>10</v>
      </c>
      <c r="B17" t="s">
        <v>207</v>
      </c>
      <c r="C17" t="s">
        <v>16</v>
      </c>
      <c r="D17" t="s">
        <v>14</v>
      </c>
      <c r="E17">
        <v>6100</v>
      </c>
      <c r="F17">
        <v>3925</v>
      </c>
      <c r="G17" t="s">
        <v>134</v>
      </c>
      <c r="H17" t="s">
        <v>202</v>
      </c>
      <c r="I17" t="s">
        <v>156</v>
      </c>
      <c r="J17" t="s">
        <v>203</v>
      </c>
      <c r="K17">
        <v>15</v>
      </c>
      <c r="M17">
        <f t="shared" si="0"/>
        <v>0</v>
      </c>
    </row>
    <row r="18" spans="1:13" hidden="1" x14ac:dyDescent="0.25">
      <c r="A18" t="s">
        <v>10</v>
      </c>
      <c r="B18" t="s">
        <v>207</v>
      </c>
      <c r="C18" t="s">
        <v>16</v>
      </c>
      <c r="D18" t="s">
        <v>14</v>
      </c>
      <c r="E18">
        <v>6101</v>
      </c>
      <c r="F18">
        <v>3925</v>
      </c>
      <c r="G18" t="s">
        <v>134</v>
      </c>
      <c r="H18" t="s">
        <v>204</v>
      </c>
      <c r="I18" t="s">
        <v>156</v>
      </c>
      <c r="J18" t="s">
        <v>203</v>
      </c>
      <c r="K18">
        <v>15</v>
      </c>
      <c r="M18">
        <f t="shared" si="0"/>
        <v>0</v>
      </c>
    </row>
    <row r="19" spans="1:13" hidden="1" x14ac:dyDescent="0.25">
      <c r="A19" t="s">
        <v>10</v>
      </c>
      <c r="B19" t="s">
        <v>207</v>
      </c>
      <c r="C19" t="s">
        <v>16</v>
      </c>
      <c r="D19" t="s">
        <v>15</v>
      </c>
      <c r="E19">
        <v>6144</v>
      </c>
      <c r="F19">
        <v>3960</v>
      </c>
      <c r="G19" t="s">
        <v>134</v>
      </c>
      <c r="H19" t="s">
        <v>157</v>
      </c>
      <c r="I19" t="s">
        <v>158</v>
      </c>
      <c r="J19" t="s">
        <v>159</v>
      </c>
      <c r="K19">
        <v>15</v>
      </c>
      <c r="M19">
        <f t="shared" si="0"/>
        <v>0</v>
      </c>
    </row>
    <row r="20" spans="1:13" hidden="1" x14ac:dyDescent="0.25">
      <c r="A20" t="s">
        <v>17</v>
      </c>
      <c r="B20" t="s">
        <v>207</v>
      </c>
      <c r="C20" t="s">
        <v>19</v>
      </c>
      <c r="D20" t="s">
        <v>12</v>
      </c>
      <c r="E20">
        <v>6484</v>
      </c>
      <c r="F20">
        <v>4286</v>
      </c>
      <c r="G20" t="s">
        <v>134</v>
      </c>
      <c r="H20" t="s">
        <v>163</v>
      </c>
      <c r="I20" t="s">
        <v>164</v>
      </c>
      <c r="J20" t="s">
        <v>153</v>
      </c>
      <c r="K20">
        <v>14</v>
      </c>
      <c r="M20">
        <f t="shared" si="0"/>
        <v>0</v>
      </c>
    </row>
    <row r="21" spans="1:13" hidden="1" x14ac:dyDescent="0.25">
      <c r="A21" t="s">
        <v>17</v>
      </c>
      <c r="B21" t="s">
        <v>207</v>
      </c>
      <c r="C21" t="s">
        <v>19</v>
      </c>
      <c r="D21" t="s">
        <v>12</v>
      </c>
      <c r="E21">
        <v>6485</v>
      </c>
      <c r="F21">
        <v>4286</v>
      </c>
      <c r="G21" t="s">
        <v>134</v>
      </c>
      <c r="H21" t="s">
        <v>165</v>
      </c>
      <c r="I21" t="s">
        <v>166</v>
      </c>
      <c r="J21" t="s">
        <v>167</v>
      </c>
      <c r="K21">
        <v>14</v>
      </c>
      <c r="M21">
        <f t="shared" si="0"/>
        <v>0</v>
      </c>
    </row>
    <row r="22" spans="1:13" hidden="1" x14ac:dyDescent="0.25">
      <c r="A22" t="s">
        <v>17</v>
      </c>
      <c r="B22" t="s">
        <v>207</v>
      </c>
      <c r="C22" t="s">
        <v>19</v>
      </c>
      <c r="D22" t="s">
        <v>14</v>
      </c>
      <c r="E22">
        <v>6529</v>
      </c>
      <c r="F22">
        <v>4321</v>
      </c>
      <c r="G22" t="s">
        <v>134</v>
      </c>
      <c r="H22" t="s">
        <v>183</v>
      </c>
      <c r="I22" t="s">
        <v>168</v>
      </c>
      <c r="J22" t="s">
        <v>184</v>
      </c>
      <c r="K22">
        <v>14</v>
      </c>
      <c r="M22">
        <f t="shared" si="0"/>
        <v>0</v>
      </c>
    </row>
    <row r="23" spans="1:13" hidden="1" x14ac:dyDescent="0.25">
      <c r="A23" t="s">
        <v>17</v>
      </c>
      <c r="B23" t="s">
        <v>207</v>
      </c>
      <c r="C23" t="s">
        <v>19</v>
      </c>
      <c r="D23" t="s">
        <v>14</v>
      </c>
      <c r="E23">
        <v>6530</v>
      </c>
      <c r="F23">
        <v>4321</v>
      </c>
      <c r="G23" t="s">
        <v>134</v>
      </c>
      <c r="H23" t="s">
        <v>185</v>
      </c>
      <c r="I23" t="s">
        <v>168</v>
      </c>
      <c r="J23" t="s">
        <v>184</v>
      </c>
      <c r="K23">
        <v>14</v>
      </c>
      <c r="M23">
        <f t="shared" si="0"/>
        <v>0</v>
      </c>
    </row>
    <row r="24" spans="1:13" hidden="1" x14ac:dyDescent="0.25">
      <c r="A24" t="s">
        <v>17</v>
      </c>
      <c r="B24" t="s">
        <v>207</v>
      </c>
      <c r="C24" t="s">
        <v>19</v>
      </c>
      <c r="D24" t="s">
        <v>15</v>
      </c>
      <c r="E24">
        <v>6565</v>
      </c>
      <c r="F24">
        <v>4349</v>
      </c>
      <c r="G24" t="s">
        <v>134</v>
      </c>
      <c r="H24" t="s">
        <v>169</v>
      </c>
      <c r="I24" t="s">
        <v>170</v>
      </c>
      <c r="J24" t="s">
        <v>159</v>
      </c>
      <c r="K24">
        <v>14</v>
      </c>
      <c r="M24">
        <f t="shared" si="0"/>
        <v>0</v>
      </c>
    </row>
    <row r="25" spans="1:13" x14ac:dyDescent="0.25">
      <c r="A25" t="s">
        <v>20</v>
      </c>
      <c r="B25" t="s">
        <v>207</v>
      </c>
      <c r="C25" t="s">
        <v>30</v>
      </c>
      <c r="D25" t="s">
        <v>12</v>
      </c>
      <c r="E25">
        <v>7108</v>
      </c>
      <c r="F25">
        <v>4844</v>
      </c>
      <c r="G25" t="s">
        <v>22</v>
      </c>
      <c r="H25" t="s">
        <v>171</v>
      </c>
      <c r="I25" t="s">
        <v>172</v>
      </c>
      <c r="J25" t="s">
        <v>102</v>
      </c>
      <c r="K25">
        <v>6</v>
      </c>
      <c r="L25">
        <v>154.25</v>
      </c>
      <c r="M25">
        <f t="shared" si="0"/>
        <v>925.5</v>
      </c>
    </row>
    <row r="26" spans="1:13" x14ac:dyDescent="0.25">
      <c r="A26" t="s">
        <v>20</v>
      </c>
      <c r="B26" t="s">
        <v>207</v>
      </c>
      <c r="C26" t="s">
        <v>30</v>
      </c>
      <c r="D26" t="s">
        <v>14</v>
      </c>
      <c r="E26">
        <v>7060</v>
      </c>
      <c r="F26">
        <v>4800</v>
      </c>
      <c r="G26" t="s">
        <v>22</v>
      </c>
      <c r="H26" t="s">
        <v>24</v>
      </c>
      <c r="I26" t="s">
        <v>25</v>
      </c>
      <c r="J26" t="s">
        <v>26</v>
      </c>
      <c r="K26">
        <v>6</v>
      </c>
      <c r="L26">
        <v>123.4</v>
      </c>
      <c r="M26">
        <f t="shared" si="0"/>
        <v>740.40000000000009</v>
      </c>
    </row>
    <row r="27" spans="1:13" x14ac:dyDescent="0.25">
      <c r="A27" t="s">
        <v>20</v>
      </c>
      <c r="B27" t="s">
        <v>207</v>
      </c>
      <c r="C27" t="s">
        <v>30</v>
      </c>
      <c r="D27" t="s">
        <v>15</v>
      </c>
      <c r="E27">
        <v>7035</v>
      </c>
      <c r="F27">
        <v>4775</v>
      </c>
      <c r="G27" t="s">
        <v>22</v>
      </c>
      <c r="H27" t="s">
        <v>27</v>
      </c>
      <c r="I27" t="s">
        <v>28</v>
      </c>
      <c r="J27" t="s">
        <v>29</v>
      </c>
      <c r="K27">
        <v>6</v>
      </c>
      <c r="L27">
        <v>61.7</v>
      </c>
      <c r="M27">
        <f t="shared" si="0"/>
        <v>370.20000000000005</v>
      </c>
    </row>
    <row r="28" spans="1:13" hidden="1" x14ac:dyDescent="0.25">
      <c r="A28" t="s">
        <v>10</v>
      </c>
      <c r="B28" t="s">
        <v>208</v>
      </c>
      <c r="C28" t="s">
        <v>11</v>
      </c>
      <c r="D28" t="s">
        <v>12</v>
      </c>
      <c r="E28">
        <v>6043</v>
      </c>
      <c r="F28">
        <v>3876</v>
      </c>
      <c r="G28" t="s">
        <v>22</v>
      </c>
      <c r="H28" t="s">
        <v>160</v>
      </c>
      <c r="I28" t="s">
        <v>161</v>
      </c>
      <c r="J28" t="s">
        <v>23</v>
      </c>
      <c r="K28">
        <v>1</v>
      </c>
      <c r="M28">
        <f t="shared" si="0"/>
        <v>0</v>
      </c>
    </row>
    <row r="29" spans="1:13" hidden="1" x14ac:dyDescent="0.25">
      <c r="A29" t="s">
        <v>10</v>
      </c>
      <c r="B29" t="s">
        <v>208</v>
      </c>
      <c r="C29" t="s">
        <v>11</v>
      </c>
      <c r="D29" t="s">
        <v>12</v>
      </c>
      <c r="E29">
        <v>6044</v>
      </c>
      <c r="F29">
        <v>3876</v>
      </c>
      <c r="G29" t="s">
        <v>22</v>
      </c>
      <c r="H29" t="s">
        <v>162</v>
      </c>
      <c r="I29" t="s">
        <v>161</v>
      </c>
      <c r="J29" t="s">
        <v>23</v>
      </c>
      <c r="K29">
        <v>1</v>
      </c>
      <c r="M29">
        <f t="shared" si="0"/>
        <v>0</v>
      </c>
    </row>
    <row r="30" spans="1:13" hidden="1" x14ac:dyDescent="0.25">
      <c r="A30" t="s">
        <v>10</v>
      </c>
      <c r="B30" t="s">
        <v>208</v>
      </c>
      <c r="C30" t="s">
        <v>11</v>
      </c>
      <c r="D30" t="s">
        <v>14</v>
      </c>
      <c r="E30">
        <v>6123</v>
      </c>
      <c r="F30">
        <v>3940</v>
      </c>
      <c r="G30" t="s">
        <v>22</v>
      </c>
      <c r="H30" t="s">
        <v>103</v>
      </c>
      <c r="I30" t="s">
        <v>104</v>
      </c>
      <c r="J30" t="s">
        <v>26</v>
      </c>
      <c r="K30">
        <v>1</v>
      </c>
      <c r="M30">
        <f t="shared" si="0"/>
        <v>0</v>
      </c>
    </row>
    <row r="31" spans="1:13" hidden="1" x14ac:dyDescent="0.25">
      <c r="A31" t="s">
        <v>10</v>
      </c>
      <c r="B31" t="s">
        <v>208</v>
      </c>
      <c r="C31" t="s">
        <v>11</v>
      </c>
      <c r="D31" t="s">
        <v>15</v>
      </c>
      <c r="E31">
        <v>6151</v>
      </c>
      <c r="F31">
        <v>3966</v>
      </c>
      <c r="G31" t="s">
        <v>22</v>
      </c>
      <c r="H31" t="s">
        <v>135</v>
      </c>
      <c r="I31" t="s">
        <v>105</v>
      </c>
      <c r="J31" t="s">
        <v>136</v>
      </c>
      <c r="K31">
        <v>1</v>
      </c>
      <c r="M31">
        <f t="shared" si="0"/>
        <v>0</v>
      </c>
    </row>
    <row r="32" spans="1:13" x14ac:dyDescent="0.25">
      <c r="A32" t="s">
        <v>20</v>
      </c>
      <c r="B32" t="s">
        <v>208</v>
      </c>
      <c r="C32" t="s">
        <v>21</v>
      </c>
      <c r="D32" t="s">
        <v>12</v>
      </c>
      <c r="E32">
        <v>7108</v>
      </c>
      <c r="F32">
        <v>4844</v>
      </c>
      <c r="G32" t="s">
        <v>22</v>
      </c>
      <c r="H32" t="s">
        <v>171</v>
      </c>
      <c r="I32" t="s">
        <v>172</v>
      </c>
      <c r="J32" t="s">
        <v>102</v>
      </c>
      <c r="K32">
        <v>1</v>
      </c>
      <c r="L32">
        <v>154.25</v>
      </c>
      <c r="M32">
        <f t="shared" si="0"/>
        <v>154.25</v>
      </c>
    </row>
    <row r="33" spans="1:13" x14ac:dyDescent="0.25">
      <c r="A33" t="s">
        <v>20</v>
      </c>
      <c r="B33" t="s">
        <v>208</v>
      </c>
      <c r="C33" t="s">
        <v>21</v>
      </c>
      <c r="D33" t="s">
        <v>14</v>
      </c>
      <c r="E33">
        <v>7060</v>
      </c>
      <c r="F33">
        <v>4800</v>
      </c>
      <c r="G33" t="s">
        <v>22</v>
      </c>
      <c r="H33" t="s">
        <v>24</v>
      </c>
      <c r="I33" t="s">
        <v>25</v>
      </c>
      <c r="J33" t="s">
        <v>26</v>
      </c>
      <c r="K33">
        <v>1</v>
      </c>
      <c r="L33">
        <v>123.4</v>
      </c>
      <c r="M33">
        <f t="shared" si="0"/>
        <v>123.4</v>
      </c>
    </row>
    <row r="34" spans="1:13" x14ac:dyDescent="0.25">
      <c r="A34" t="s">
        <v>20</v>
      </c>
      <c r="B34" t="s">
        <v>208</v>
      </c>
      <c r="C34" t="s">
        <v>21</v>
      </c>
      <c r="D34" t="s">
        <v>15</v>
      </c>
      <c r="E34">
        <v>7035</v>
      </c>
      <c r="F34">
        <v>4775</v>
      </c>
      <c r="G34" t="s">
        <v>22</v>
      </c>
      <c r="H34" t="s">
        <v>27</v>
      </c>
      <c r="I34" t="s">
        <v>28</v>
      </c>
      <c r="J34" t="s">
        <v>29</v>
      </c>
      <c r="K34">
        <v>1</v>
      </c>
      <c r="L34">
        <v>61.7</v>
      </c>
      <c r="M34">
        <f t="shared" si="0"/>
        <v>61.7</v>
      </c>
    </row>
    <row r="35" spans="1:13" hidden="1" x14ac:dyDescent="0.25">
      <c r="A35" t="s">
        <v>31</v>
      </c>
      <c r="B35" t="s">
        <v>32</v>
      </c>
      <c r="C35" t="s">
        <v>32</v>
      </c>
      <c r="D35" t="s">
        <v>33</v>
      </c>
      <c r="E35">
        <v>6987</v>
      </c>
      <c r="F35">
        <v>4727</v>
      </c>
      <c r="G35" t="s">
        <v>22</v>
      </c>
      <c r="H35" t="s">
        <v>34</v>
      </c>
      <c r="I35" t="s">
        <v>106</v>
      </c>
      <c r="J35" t="s">
        <v>107</v>
      </c>
      <c r="K35">
        <v>38</v>
      </c>
      <c r="M35">
        <f t="shared" si="0"/>
        <v>0</v>
      </c>
    </row>
    <row r="36" spans="1:13" hidden="1" x14ac:dyDescent="0.25">
      <c r="A36" t="s">
        <v>17</v>
      </c>
      <c r="B36" t="s">
        <v>32</v>
      </c>
      <c r="C36" t="s">
        <v>32</v>
      </c>
      <c r="D36" t="s">
        <v>35</v>
      </c>
      <c r="E36">
        <v>6897</v>
      </c>
      <c r="F36">
        <v>4649</v>
      </c>
      <c r="G36" t="s">
        <v>13</v>
      </c>
      <c r="H36" t="s">
        <v>173</v>
      </c>
      <c r="I36" t="s">
        <v>174</v>
      </c>
      <c r="J36" t="s">
        <v>175</v>
      </c>
      <c r="K36">
        <v>14</v>
      </c>
      <c r="M36">
        <f t="shared" si="0"/>
        <v>0</v>
      </c>
    </row>
    <row r="37" spans="1:13" x14ac:dyDescent="0.25">
      <c r="A37" t="s">
        <v>20</v>
      </c>
      <c r="B37" t="s">
        <v>32</v>
      </c>
      <c r="C37" t="s">
        <v>32</v>
      </c>
      <c r="D37" t="s">
        <v>35</v>
      </c>
      <c r="E37">
        <v>6898</v>
      </c>
      <c r="F37">
        <v>4650</v>
      </c>
      <c r="G37" t="s">
        <v>13</v>
      </c>
      <c r="H37" t="s">
        <v>176</v>
      </c>
      <c r="I37" t="s">
        <v>177</v>
      </c>
      <c r="J37" t="s">
        <v>178</v>
      </c>
      <c r="K37">
        <v>6</v>
      </c>
      <c r="L37">
        <v>61.7</v>
      </c>
      <c r="M37">
        <f t="shared" si="0"/>
        <v>370.20000000000005</v>
      </c>
    </row>
    <row r="38" spans="1:13" hidden="1" x14ac:dyDescent="0.25">
      <c r="A38" t="s">
        <v>37</v>
      </c>
      <c r="B38" t="s">
        <v>32</v>
      </c>
      <c r="C38" t="s">
        <v>32</v>
      </c>
      <c r="D38" t="s">
        <v>38</v>
      </c>
      <c r="E38">
        <v>6996</v>
      </c>
      <c r="F38">
        <v>4736</v>
      </c>
      <c r="G38" t="s">
        <v>22</v>
      </c>
      <c r="H38" t="s">
        <v>39</v>
      </c>
      <c r="I38" t="s">
        <v>40</v>
      </c>
      <c r="J38" t="s">
        <v>36</v>
      </c>
      <c r="K38">
        <v>14</v>
      </c>
      <c r="M38">
        <f t="shared" si="0"/>
        <v>0</v>
      </c>
    </row>
    <row r="39" spans="1:13" hidden="1" x14ac:dyDescent="0.25">
      <c r="A39" t="s">
        <v>37</v>
      </c>
      <c r="B39" t="s">
        <v>32</v>
      </c>
      <c r="C39" t="s">
        <v>32</v>
      </c>
      <c r="D39" t="s">
        <v>41</v>
      </c>
      <c r="E39">
        <v>5996</v>
      </c>
      <c r="F39">
        <v>3836</v>
      </c>
      <c r="G39" t="s">
        <v>137</v>
      </c>
      <c r="H39" t="s">
        <v>186</v>
      </c>
      <c r="I39" t="s">
        <v>187</v>
      </c>
      <c r="J39" t="s">
        <v>188</v>
      </c>
      <c r="K39">
        <v>20</v>
      </c>
      <c r="M39">
        <f t="shared" si="0"/>
        <v>0</v>
      </c>
    </row>
    <row r="40" spans="1:13" hidden="1" x14ac:dyDescent="0.25">
      <c r="A40" t="s">
        <v>42</v>
      </c>
      <c r="B40" t="s">
        <v>32</v>
      </c>
      <c r="C40" t="s">
        <v>32</v>
      </c>
      <c r="D40" t="s">
        <v>38</v>
      </c>
      <c r="E40">
        <v>6997</v>
      </c>
      <c r="F40">
        <v>4737</v>
      </c>
      <c r="G40" t="s">
        <v>22</v>
      </c>
      <c r="H40" t="s">
        <v>43</v>
      </c>
      <c r="I40" t="s">
        <v>44</v>
      </c>
      <c r="J40" t="s">
        <v>45</v>
      </c>
      <c r="K40">
        <v>11</v>
      </c>
      <c r="M40">
        <f t="shared" si="0"/>
        <v>0</v>
      </c>
    </row>
    <row r="41" spans="1:13" hidden="1" x14ac:dyDescent="0.25">
      <c r="A41" t="s">
        <v>42</v>
      </c>
      <c r="B41" t="s">
        <v>32</v>
      </c>
      <c r="C41" t="s">
        <v>32</v>
      </c>
      <c r="D41" t="s">
        <v>41</v>
      </c>
      <c r="E41">
        <v>6736</v>
      </c>
      <c r="F41">
        <v>4500</v>
      </c>
      <c r="G41" t="s">
        <v>137</v>
      </c>
      <c r="H41" t="s">
        <v>189</v>
      </c>
      <c r="I41" t="s">
        <v>190</v>
      </c>
      <c r="J41" t="s">
        <v>191</v>
      </c>
      <c r="K41">
        <v>15</v>
      </c>
      <c r="M41">
        <f t="shared" si="0"/>
        <v>0</v>
      </c>
    </row>
    <row r="42" spans="1:13" hidden="1" x14ac:dyDescent="0.25">
      <c r="A42" t="s">
        <v>31</v>
      </c>
      <c r="B42" t="s">
        <v>32</v>
      </c>
      <c r="C42" t="s">
        <v>32</v>
      </c>
      <c r="D42" t="s">
        <v>46</v>
      </c>
      <c r="E42">
        <v>7012</v>
      </c>
      <c r="F42">
        <v>4752</v>
      </c>
      <c r="G42" t="s">
        <v>22</v>
      </c>
      <c r="H42" t="s">
        <v>179</v>
      </c>
      <c r="I42" t="s">
        <v>47</v>
      </c>
      <c r="J42" t="s">
        <v>180</v>
      </c>
      <c r="K42">
        <v>38</v>
      </c>
      <c r="M42">
        <f t="shared" si="0"/>
        <v>0</v>
      </c>
    </row>
    <row r="43" spans="1:13" hidden="1" x14ac:dyDescent="0.25">
      <c r="A43" t="s">
        <v>37</v>
      </c>
      <c r="B43" t="s">
        <v>32</v>
      </c>
      <c r="C43" t="s">
        <v>32</v>
      </c>
      <c r="D43" t="s">
        <v>48</v>
      </c>
      <c r="E43">
        <v>7018</v>
      </c>
      <c r="F43">
        <v>4758</v>
      </c>
      <c r="G43" t="s">
        <v>22</v>
      </c>
      <c r="H43" t="s">
        <v>49</v>
      </c>
      <c r="I43" t="s">
        <v>50</v>
      </c>
      <c r="J43" t="s">
        <v>51</v>
      </c>
      <c r="M43">
        <f t="shared" si="0"/>
        <v>0</v>
      </c>
    </row>
    <row r="44" spans="1:13" hidden="1" x14ac:dyDescent="0.25">
      <c r="A44" t="s">
        <v>37</v>
      </c>
      <c r="B44" t="s">
        <v>32</v>
      </c>
      <c r="C44" t="s">
        <v>32</v>
      </c>
      <c r="D44" t="s">
        <v>52</v>
      </c>
      <c r="E44">
        <v>6981</v>
      </c>
      <c r="F44">
        <v>4721</v>
      </c>
      <c r="G44" t="s">
        <v>22</v>
      </c>
      <c r="H44" t="s">
        <v>108</v>
      </c>
      <c r="I44" t="s">
        <v>109</v>
      </c>
      <c r="J44" t="s">
        <v>110</v>
      </c>
      <c r="M44">
        <f t="shared" si="0"/>
        <v>0</v>
      </c>
    </row>
    <row r="45" spans="1:13" hidden="1" x14ac:dyDescent="0.25">
      <c r="A45" t="s">
        <v>42</v>
      </c>
      <c r="B45" t="s">
        <v>32</v>
      </c>
      <c r="C45" t="s">
        <v>32</v>
      </c>
      <c r="D45" t="s">
        <v>52</v>
      </c>
      <c r="E45">
        <v>6982</v>
      </c>
      <c r="F45">
        <v>4722</v>
      </c>
      <c r="G45" t="s">
        <v>22</v>
      </c>
      <c r="H45" t="s">
        <v>111</v>
      </c>
      <c r="I45" t="s">
        <v>112</v>
      </c>
      <c r="J45" t="s">
        <v>110</v>
      </c>
      <c r="K45">
        <v>27</v>
      </c>
      <c r="M45">
        <f t="shared" si="0"/>
        <v>0</v>
      </c>
    </row>
    <row r="46" spans="1:13" hidden="1" x14ac:dyDescent="0.25">
      <c r="A46" t="s">
        <v>37</v>
      </c>
      <c r="B46" t="s">
        <v>32</v>
      </c>
      <c r="C46" t="s">
        <v>32</v>
      </c>
      <c r="D46" t="s">
        <v>12</v>
      </c>
      <c r="E46">
        <v>7065</v>
      </c>
      <c r="F46">
        <v>4805</v>
      </c>
      <c r="G46" t="s">
        <v>22</v>
      </c>
      <c r="H46" t="s">
        <v>140</v>
      </c>
      <c r="I46" t="s">
        <v>141</v>
      </c>
      <c r="J46" t="s">
        <v>142</v>
      </c>
      <c r="M46">
        <f t="shared" si="0"/>
        <v>0</v>
      </c>
    </row>
    <row r="47" spans="1:13" hidden="1" x14ac:dyDescent="0.25">
      <c r="A47" t="s">
        <v>37</v>
      </c>
      <c r="B47" t="s">
        <v>32</v>
      </c>
      <c r="C47" t="s">
        <v>32</v>
      </c>
      <c r="D47" t="s">
        <v>12</v>
      </c>
      <c r="E47">
        <v>7066</v>
      </c>
      <c r="F47">
        <v>4805</v>
      </c>
      <c r="G47" t="s">
        <v>22</v>
      </c>
      <c r="H47" t="s">
        <v>143</v>
      </c>
      <c r="I47" t="s">
        <v>144</v>
      </c>
      <c r="J47" t="s">
        <v>142</v>
      </c>
      <c r="M47">
        <f t="shared" si="0"/>
        <v>0</v>
      </c>
    </row>
    <row r="48" spans="1:13" hidden="1" x14ac:dyDescent="0.25">
      <c r="A48" t="s">
        <v>42</v>
      </c>
      <c r="B48" t="s">
        <v>32</v>
      </c>
      <c r="C48" t="s">
        <v>32</v>
      </c>
      <c r="D48" t="s">
        <v>12</v>
      </c>
      <c r="E48">
        <v>7067</v>
      </c>
      <c r="F48">
        <v>4806</v>
      </c>
      <c r="G48" t="s">
        <v>22</v>
      </c>
      <c r="H48" t="s">
        <v>145</v>
      </c>
      <c r="I48" t="s">
        <v>146</v>
      </c>
      <c r="J48" t="s">
        <v>142</v>
      </c>
      <c r="K48">
        <v>27</v>
      </c>
      <c r="M48">
        <f t="shared" si="0"/>
        <v>0</v>
      </c>
    </row>
    <row r="49" spans="1:13" hidden="1" x14ac:dyDescent="0.25">
      <c r="A49" t="s">
        <v>42</v>
      </c>
      <c r="B49" t="s">
        <v>32</v>
      </c>
      <c r="C49" t="s">
        <v>32</v>
      </c>
      <c r="D49" t="s">
        <v>12</v>
      </c>
      <c r="E49">
        <v>7068</v>
      </c>
      <c r="F49">
        <v>4806</v>
      </c>
      <c r="G49" t="s">
        <v>22</v>
      </c>
      <c r="H49" t="s">
        <v>147</v>
      </c>
      <c r="I49" t="s">
        <v>148</v>
      </c>
      <c r="J49" t="s">
        <v>142</v>
      </c>
      <c r="K49">
        <v>27</v>
      </c>
      <c r="M49">
        <f t="shared" si="0"/>
        <v>0</v>
      </c>
    </row>
    <row r="50" spans="1:13" hidden="1" x14ac:dyDescent="0.25">
      <c r="A50" t="s">
        <v>10</v>
      </c>
      <c r="B50" t="s">
        <v>32</v>
      </c>
      <c r="C50" t="s">
        <v>32</v>
      </c>
      <c r="D50" t="s">
        <v>53</v>
      </c>
      <c r="E50">
        <v>7001</v>
      </c>
      <c r="F50">
        <v>4741</v>
      </c>
      <c r="G50" t="s">
        <v>22</v>
      </c>
      <c r="H50" t="s">
        <v>113</v>
      </c>
      <c r="I50" t="s">
        <v>114</v>
      </c>
      <c r="J50" t="s">
        <v>115</v>
      </c>
      <c r="K50">
        <v>25</v>
      </c>
      <c r="M50">
        <f t="shared" si="0"/>
        <v>0</v>
      </c>
    </row>
    <row r="51" spans="1:13" hidden="1" x14ac:dyDescent="0.25">
      <c r="A51" t="s">
        <v>17</v>
      </c>
      <c r="B51" t="s">
        <v>32</v>
      </c>
      <c r="C51" t="s">
        <v>32</v>
      </c>
      <c r="D51" t="s">
        <v>53</v>
      </c>
      <c r="E51">
        <v>7002</v>
      </c>
      <c r="F51">
        <v>4742</v>
      </c>
      <c r="G51" t="s">
        <v>22</v>
      </c>
      <c r="H51" t="s">
        <v>116</v>
      </c>
      <c r="I51" t="s">
        <v>117</v>
      </c>
      <c r="J51" t="s">
        <v>118</v>
      </c>
      <c r="K51">
        <v>30</v>
      </c>
      <c r="M51">
        <f t="shared" si="0"/>
        <v>0</v>
      </c>
    </row>
    <row r="52" spans="1:13" x14ac:dyDescent="0.25">
      <c r="A52" t="s">
        <v>20</v>
      </c>
      <c r="B52" t="s">
        <v>32</v>
      </c>
      <c r="C52" t="s">
        <v>32</v>
      </c>
      <c r="D52" t="s">
        <v>53</v>
      </c>
      <c r="E52">
        <v>7003</v>
      </c>
      <c r="F52">
        <v>4743</v>
      </c>
      <c r="G52" t="s">
        <v>22</v>
      </c>
      <c r="H52" t="s">
        <v>119</v>
      </c>
      <c r="I52" t="s">
        <v>120</v>
      </c>
      <c r="J52" t="s">
        <v>118</v>
      </c>
      <c r="K52">
        <v>18</v>
      </c>
      <c r="L52">
        <v>61.7</v>
      </c>
      <c r="M52">
        <f t="shared" si="0"/>
        <v>1110.6000000000001</v>
      </c>
    </row>
    <row r="53" spans="1:13" hidden="1" x14ac:dyDescent="0.25">
      <c r="A53" t="s">
        <v>54</v>
      </c>
      <c r="B53" t="s">
        <v>32</v>
      </c>
      <c r="C53" t="s">
        <v>32</v>
      </c>
      <c r="D53" t="s">
        <v>53</v>
      </c>
      <c r="E53">
        <v>7004</v>
      </c>
      <c r="F53">
        <v>4744</v>
      </c>
      <c r="G53" t="s">
        <v>22</v>
      </c>
      <c r="H53" t="s">
        <v>121</v>
      </c>
      <c r="I53" t="s">
        <v>122</v>
      </c>
      <c r="J53" t="s">
        <v>123</v>
      </c>
      <c r="K53">
        <v>41</v>
      </c>
      <c r="M53">
        <f t="shared" si="0"/>
        <v>0</v>
      </c>
    </row>
    <row r="54" spans="1:13" hidden="1" x14ac:dyDescent="0.25">
      <c r="A54" t="s">
        <v>37</v>
      </c>
      <c r="B54" t="s">
        <v>32</v>
      </c>
      <c r="C54" t="s">
        <v>32</v>
      </c>
      <c r="D54" t="s">
        <v>53</v>
      </c>
      <c r="E54">
        <v>6978</v>
      </c>
      <c r="F54">
        <v>4718</v>
      </c>
      <c r="G54" t="s">
        <v>22</v>
      </c>
      <c r="H54" t="s">
        <v>124</v>
      </c>
      <c r="I54" t="s">
        <v>125</v>
      </c>
      <c r="J54" t="s">
        <v>126</v>
      </c>
      <c r="M54">
        <f t="shared" si="0"/>
        <v>0</v>
      </c>
    </row>
    <row r="55" spans="1:13" hidden="1" x14ac:dyDescent="0.25">
      <c r="A55" t="s">
        <v>42</v>
      </c>
      <c r="B55" t="s">
        <v>32</v>
      </c>
      <c r="C55" t="s">
        <v>32</v>
      </c>
      <c r="D55" t="s">
        <v>53</v>
      </c>
      <c r="E55">
        <v>6979</v>
      </c>
      <c r="F55">
        <v>4719</v>
      </c>
      <c r="G55" t="s">
        <v>22</v>
      </c>
      <c r="H55" t="s">
        <v>127</v>
      </c>
      <c r="I55" t="s">
        <v>128</v>
      </c>
      <c r="J55" t="s">
        <v>126</v>
      </c>
      <c r="K55">
        <v>27</v>
      </c>
      <c r="M55">
        <f t="shared" si="0"/>
        <v>0</v>
      </c>
    </row>
    <row r="56" spans="1:13" hidden="1" x14ac:dyDescent="0.25">
      <c r="A56" t="s">
        <v>17</v>
      </c>
      <c r="B56" t="s">
        <v>32</v>
      </c>
      <c r="C56" t="s">
        <v>32</v>
      </c>
      <c r="D56" t="s">
        <v>55</v>
      </c>
      <c r="E56">
        <v>6721</v>
      </c>
      <c r="F56">
        <v>4485</v>
      </c>
      <c r="G56" t="s">
        <v>56</v>
      </c>
      <c r="H56" t="s">
        <v>57</v>
      </c>
      <c r="I56" t="s">
        <v>58</v>
      </c>
      <c r="J56" t="s">
        <v>59</v>
      </c>
      <c r="K56">
        <v>30</v>
      </c>
      <c r="M56">
        <f t="shared" si="0"/>
        <v>0</v>
      </c>
    </row>
    <row r="57" spans="1:13" x14ac:dyDescent="0.25">
      <c r="A57" t="s">
        <v>20</v>
      </c>
      <c r="B57" t="s">
        <v>32</v>
      </c>
      <c r="C57" t="s">
        <v>32</v>
      </c>
      <c r="D57" t="s">
        <v>55</v>
      </c>
      <c r="E57">
        <v>6700</v>
      </c>
      <c r="F57">
        <v>4464</v>
      </c>
      <c r="G57" t="s">
        <v>60</v>
      </c>
      <c r="H57" t="s">
        <v>61</v>
      </c>
      <c r="I57" t="s">
        <v>62</v>
      </c>
      <c r="J57" t="s">
        <v>63</v>
      </c>
      <c r="K57">
        <v>18</v>
      </c>
      <c r="L57">
        <v>61.7</v>
      </c>
      <c r="M57">
        <f t="shared" si="0"/>
        <v>1110.6000000000001</v>
      </c>
    </row>
    <row r="58" spans="1:13" hidden="1" x14ac:dyDescent="0.25">
      <c r="A58" t="s">
        <v>37</v>
      </c>
      <c r="B58" t="s">
        <v>32</v>
      </c>
      <c r="C58" t="s">
        <v>32</v>
      </c>
      <c r="D58" t="s">
        <v>55</v>
      </c>
      <c r="E58">
        <v>6698</v>
      </c>
      <c r="F58">
        <v>4462</v>
      </c>
      <c r="G58" t="s">
        <v>60</v>
      </c>
      <c r="H58" t="s">
        <v>64</v>
      </c>
      <c r="I58" t="s">
        <v>65</v>
      </c>
      <c r="J58" t="s">
        <v>66</v>
      </c>
      <c r="M58">
        <f t="shared" si="0"/>
        <v>0</v>
      </c>
    </row>
    <row r="59" spans="1:13" hidden="1" x14ac:dyDescent="0.25">
      <c r="A59" t="s">
        <v>42</v>
      </c>
      <c r="B59" t="s">
        <v>32</v>
      </c>
      <c r="C59" t="s">
        <v>32</v>
      </c>
      <c r="D59" t="s">
        <v>55</v>
      </c>
      <c r="E59">
        <v>6699</v>
      </c>
      <c r="F59">
        <v>4463</v>
      </c>
      <c r="G59" t="s">
        <v>60</v>
      </c>
      <c r="H59" t="s">
        <v>67</v>
      </c>
      <c r="I59" t="s">
        <v>68</v>
      </c>
      <c r="J59" t="s">
        <v>69</v>
      </c>
      <c r="K59">
        <v>27</v>
      </c>
      <c r="M59">
        <f t="shared" si="0"/>
        <v>0</v>
      </c>
    </row>
    <row r="60" spans="1:13" hidden="1" x14ac:dyDescent="0.25">
      <c r="A60" t="s">
        <v>31</v>
      </c>
      <c r="B60" t="s">
        <v>32</v>
      </c>
      <c r="C60" t="s">
        <v>32</v>
      </c>
      <c r="D60" t="s">
        <v>70</v>
      </c>
      <c r="E60">
        <v>7038</v>
      </c>
      <c r="F60">
        <v>4778</v>
      </c>
      <c r="G60" t="s">
        <v>22</v>
      </c>
      <c r="H60" t="s">
        <v>71</v>
      </c>
      <c r="I60" t="s">
        <v>72</v>
      </c>
      <c r="J60" t="s">
        <v>73</v>
      </c>
      <c r="K60">
        <v>38</v>
      </c>
      <c r="M60">
        <f t="shared" si="0"/>
        <v>0</v>
      </c>
    </row>
    <row r="61" spans="1:13" hidden="1" x14ac:dyDescent="0.25">
      <c r="A61" t="s">
        <v>37</v>
      </c>
      <c r="B61" t="s">
        <v>32</v>
      </c>
      <c r="C61" t="s">
        <v>32</v>
      </c>
      <c r="D61" t="s">
        <v>74</v>
      </c>
      <c r="E61">
        <v>7063</v>
      </c>
      <c r="F61">
        <v>4803</v>
      </c>
      <c r="G61" t="s">
        <v>22</v>
      </c>
      <c r="H61" t="s">
        <v>129</v>
      </c>
      <c r="I61" t="s">
        <v>130</v>
      </c>
      <c r="J61" t="s">
        <v>131</v>
      </c>
      <c r="M61">
        <f t="shared" si="0"/>
        <v>0</v>
      </c>
    </row>
    <row r="62" spans="1:13" hidden="1" x14ac:dyDescent="0.25">
      <c r="A62" t="s">
        <v>42</v>
      </c>
      <c r="B62" t="s">
        <v>32</v>
      </c>
      <c r="C62" t="s">
        <v>32</v>
      </c>
      <c r="D62" t="s">
        <v>74</v>
      </c>
      <c r="E62">
        <v>7064</v>
      </c>
      <c r="F62">
        <v>4804</v>
      </c>
      <c r="G62" t="s">
        <v>22</v>
      </c>
      <c r="H62" t="s">
        <v>132</v>
      </c>
      <c r="I62" t="s">
        <v>133</v>
      </c>
      <c r="J62" t="s">
        <v>131</v>
      </c>
      <c r="K62">
        <v>27</v>
      </c>
      <c r="M62">
        <f t="shared" si="0"/>
        <v>0</v>
      </c>
    </row>
    <row r="63" spans="1:13" hidden="1" x14ac:dyDescent="0.25">
      <c r="A63" t="s">
        <v>37</v>
      </c>
      <c r="B63" t="s">
        <v>32</v>
      </c>
      <c r="C63" t="s">
        <v>32</v>
      </c>
      <c r="D63" t="s">
        <v>14</v>
      </c>
      <c r="E63">
        <v>7055</v>
      </c>
      <c r="F63">
        <v>4795</v>
      </c>
      <c r="G63" t="s">
        <v>22</v>
      </c>
      <c r="H63" t="s">
        <v>75</v>
      </c>
      <c r="I63" t="s">
        <v>138</v>
      </c>
      <c r="J63" t="s">
        <v>139</v>
      </c>
      <c r="M63">
        <f t="shared" si="0"/>
        <v>0</v>
      </c>
    </row>
    <row r="64" spans="1:13" hidden="1" x14ac:dyDescent="0.25">
      <c r="A64" t="s">
        <v>42</v>
      </c>
      <c r="B64" t="s">
        <v>32</v>
      </c>
      <c r="C64" t="s">
        <v>32</v>
      </c>
      <c r="D64" t="s">
        <v>14</v>
      </c>
      <c r="E64">
        <v>7056</v>
      </c>
      <c r="F64">
        <v>4796</v>
      </c>
      <c r="G64" t="s">
        <v>22</v>
      </c>
      <c r="H64" t="s">
        <v>76</v>
      </c>
      <c r="I64" t="s">
        <v>149</v>
      </c>
      <c r="J64" t="s">
        <v>150</v>
      </c>
      <c r="K64">
        <v>27</v>
      </c>
      <c r="M64">
        <f t="shared" si="0"/>
        <v>0</v>
      </c>
    </row>
    <row r="65" spans="1:13" hidden="1" x14ac:dyDescent="0.25">
      <c r="A65" t="s">
        <v>17</v>
      </c>
      <c r="B65" t="s">
        <v>32</v>
      </c>
      <c r="C65" t="s">
        <v>32</v>
      </c>
      <c r="D65" t="s">
        <v>77</v>
      </c>
      <c r="E65">
        <v>6474</v>
      </c>
      <c r="F65">
        <v>4276</v>
      </c>
      <c r="G65" t="s">
        <v>134</v>
      </c>
      <c r="H65" t="s">
        <v>192</v>
      </c>
      <c r="I65" t="s">
        <v>193</v>
      </c>
      <c r="J65" t="s">
        <v>194</v>
      </c>
      <c r="K65">
        <v>16</v>
      </c>
      <c r="M65">
        <f t="shared" si="0"/>
        <v>0</v>
      </c>
    </row>
    <row r="66" spans="1:13" x14ac:dyDescent="0.25">
      <c r="A66" t="s">
        <v>20</v>
      </c>
      <c r="B66" t="s">
        <v>32</v>
      </c>
      <c r="C66" t="s">
        <v>32</v>
      </c>
      <c r="D66" t="s">
        <v>77</v>
      </c>
      <c r="E66">
        <v>6475</v>
      </c>
      <c r="F66">
        <v>4277</v>
      </c>
      <c r="G66" t="s">
        <v>134</v>
      </c>
      <c r="H66" t="s">
        <v>195</v>
      </c>
      <c r="I66" t="s">
        <v>196</v>
      </c>
      <c r="J66" t="s">
        <v>194</v>
      </c>
      <c r="K66">
        <v>12</v>
      </c>
      <c r="L66">
        <v>64.7</v>
      </c>
      <c r="M66">
        <f t="shared" si="0"/>
        <v>776.40000000000009</v>
      </c>
    </row>
    <row r="67" spans="1:13" hidden="1" x14ac:dyDescent="0.25">
      <c r="A67" t="s">
        <v>37</v>
      </c>
      <c r="B67" t="s">
        <v>32</v>
      </c>
      <c r="C67" t="s">
        <v>32</v>
      </c>
      <c r="D67" t="s">
        <v>78</v>
      </c>
      <c r="E67">
        <v>6476</v>
      </c>
      <c r="F67">
        <v>4278</v>
      </c>
      <c r="G67" t="s">
        <v>134</v>
      </c>
      <c r="H67" t="s">
        <v>197</v>
      </c>
      <c r="I67" t="s">
        <v>198</v>
      </c>
      <c r="J67" t="s">
        <v>194</v>
      </c>
      <c r="K67">
        <v>20</v>
      </c>
    </row>
    <row r="68" spans="1:13" hidden="1" x14ac:dyDescent="0.25">
      <c r="A68" t="s">
        <v>37</v>
      </c>
      <c r="B68" t="s">
        <v>32</v>
      </c>
      <c r="C68" t="s">
        <v>32</v>
      </c>
      <c r="D68" t="s">
        <v>79</v>
      </c>
      <c r="E68">
        <v>6893</v>
      </c>
      <c r="F68">
        <v>4645</v>
      </c>
      <c r="G68" t="s">
        <v>13</v>
      </c>
      <c r="H68" t="s">
        <v>80</v>
      </c>
      <c r="I68" t="s">
        <v>81</v>
      </c>
      <c r="J68" t="s">
        <v>82</v>
      </c>
      <c r="K68">
        <v>14</v>
      </c>
    </row>
    <row r="69" spans="1:13" hidden="1" x14ac:dyDescent="0.25">
      <c r="A69" t="s">
        <v>42</v>
      </c>
      <c r="B69" t="s">
        <v>32</v>
      </c>
      <c r="C69" t="s">
        <v>32</v>
      </c>
      <c r="D69" t="s">
        <v>78</v>
      </c>
      <c r="E69">
        <v>6477</v>
      </c>
      <c r="F69">
        <v>4279</v>
      </c>
      <c r="G69" t="s">
        <v>134</v>
      </c>
      <c r="H69" t="s">
        <v>199</v>
      </c>
      <c r="I69" t="s">
        <v>200</v>
      </c>
      <c r="J69" t="s">
        <v>201</v>
      </c>
      <c r="K69">
        <v>16</v>
      </c>
    </row>
    <row r="70" spans="1:13" hidden="1" x14ac:dyDescent="0.25">
      <c r="A70" t="s">
        <v>42</v>
      </c>
      <c r="B70" t="s">
        <v>32</v>
      </c>
      <c r="C70" t="s">
        <v>32</v>
      </c>
      <c r="D70" t="s">
        <v>79</v>
      </c>
      <c r="E70">
        <v>6894</v>
      </c>
      <c r="F70">
        <v>4646</v>
      </c>
      <c r="G70" t="s">
        <v>13</v>
      </c>
      <c r="H70" t="s">
        <v>83</v>
      </c>
      <c r="I70" t="s">
        <v>84</v>
      </c>
      <c r="J70" t="s">
        <v>85</v>
      </c>
      <c r="K70">
        <v>11</v>
      </c>
    </row>
    <row r="71" spans="1:13" hidden="1" x14ac:dyDescent="0.25">
      <c r="A71" t="s">
        <v>37</v>
      </c>
      <c r="B71" t="s">
        <v>32</v>
      </c>
      <c r="C71" t="s">
        <v>32</v>
      </c>
      <c r="D71" t="s">
        <v>86</v>
      </c>
      <c r="E71">
        <v>7040</v>
      </c>
      <c r="F71">
        <v>4780</v>
      </c>
      <c r="G71" t="s">
        <v>22</v>
      </c>
      <c r="H71" t="s">
        <v>87</v>
      </c>
      <c r="I71" t="s">
        <v>88</v>
      </c>
      <c r="J71" t="s">
        <v>89</v>
      </c>
      <c r="K71">
        <v>34</v>
      </c>
    </row>
    <row r="72" spans="1:13" hidden="1" x14ac:dyDescent="0.25">
      <c r="A72" t="s">
        <v>42</v>
      </c>
      <c r="B72" t="s">
        <v>32</v>
      </c>
      <c r="C72" t="s">
        <v>32</v>
      </c>
      <c r="D72" t="s">
        <v>86</v>
      </c>
      <c r="E72">
        <v>7041</v>
      </c>
      <c r="F72">
        <v>4781</v>
      </c>
      <c r="G72" t="s">
        <v>22</v>
      </c>
      <c r="H72" t="s">
        <v>90</v>
      </c>
      <c r="I72" t="s">
        <v>91</v>
      </c>
      <c r="J72" t="s">
        <v>92</v>
      </c>
      <c r="K72">
        <v>27</v>
      </c>
    </row>
    <row r="73" spans="1:13" hidden="1" x14ac:dyDescent="0.25">
      <c r="A73" t="s">
        <v>37</v>
      </c>
      <c r="B73" t="s">
        <v>32</v>
      </c>
      <c r="C73" t="s">
        <v>32</v>
      </c>
      <c r="D73" t="s">
        <v>93</v>
      </c>
      <c r="E73">
        <v>7074</v>
      </c>
      <c r="F73">
        <v>4812</v>
      </c>
      <c r="G73" t="s">
        <v>22</v>
      </c>
      <c r="H73" t="s">
        <v>94</v>
      </c>
      <c r="I73" t="s">
        <v>181</v>
      </c>
      <c r="J73" t="s">
        <v>182</v>
      </c>
      <c r="K73">
        <v>34</v>
      </c>
    </row>
    <row r="74" spans="1:13" hidden="1" x14ac:dyDescent="0.25">
      <c r="A74" t="s">
        <v>37</v>
      </c>
      <c r="B74" t="s">
        <v>32</v>
      </c>
      <c r="C74" t="s">
        <v>32</v>
      </c>
      <c r="D74" t="s">
        <v>95</v>
      </c>
      <c r="E74">
        <v>7089</v>
      </c>
      <c r="F74">
        <v>4827</v>
      </c>
      <c r="G74" t="s">
        <v>22</v>
      </c>
      <c r="H74" t="s">
        <v>96</v>
      </c>
      <c r="I74" t="s">
        <v>97</v>
      </c>
      <c r="J74" t="s">
        <v>98</v>
      </c>
      <c r="K74">
        <v>34</v>
      </c>
    </row>
    <row r="75" spans="1:13" hidden="1" x14ac:dyDescent="0.25">
      <c r="A75" t="s">
        <v>42</v>
      </c>
      <c r="B75" t="s">
        <v>32</v>
      </c>
      <c r="C75" t="s">
        <v>32</v>
      </c>
      <c r="D75" t="s">
        <v>95</v>
      </c>
      <c r="E75">
        <v>7090</v>
      </c>
      <c r="F75">
        <v>4828</v>
      </c>
      <c r="G75" t="s">
        <v>22</v>
      </c>
      <c r="H75" t="s">
        <v>99</v>
      </c>
      <c r="I75" t="s">
        <v>100</v>
      </c>
      <c r="J75" t="s">
        <v>101</v>
      </c>
      <c r="K75">
        <v>27</v>
      </c>
    </row>
    <row r="76" spans="1:13" hidden="1" x14ac:dyDescent="0.25"/>
    <row r="77" spans="1:13" x14ac:dyDescent="0.25">
      <c r="M77" s="8">
        <f>SUBTOTAL(109,Tablica2523[UKUPAN IZNOS])</f>
        <v>9476.0999999999985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89" zoomScale="80" zoomScaleNormal="80" workbookViewId="0">
      <selection activeCell="J100" sqref="J100"/>
    </sheetView>
  </sheetViews>
  <sheetFormatPr defaultRowHeight="15" x14ac:dyDescent="0.25"/>
  <cols>
    <col min="1" max="1" width="18" customWidth="1"/>
    <col min="2" max="2" width="20.5703125" customWidth="1"/>
    <col min="3" max="3" width="12.7109375" customWidth="1"/>
    <col min="4" max="4" width="18" customWidth="1"/>
    <col min="5" max="5" width="13.28515625" customWidth="1"/>
    <col min="6" max="6" width="19.42578125" customWidth="1"/>
    <col min="7" max="7" width="23" customWidth="1"/>
    <col min="8" max="8" width="20.28515625" customWidth="1"/>
  </cols>
  <sheetData>
    <row r="1" spans="1:8" ht="30.75" customHeight="1" x14ac:dyDescent="0.25">
      <c r="A1" s="26" t="s">
        <v>290</v>
      </c>
      <c r="B1" s="27"/>
    </row>
    <row r="2" spans="1:8" x14ac:dyDescent="0.25">
      <c r="A2" t="s">
        <v>275</v>
      </c>
      <c r="B2" t="s">
        <v>289</v>
      </c>
      <c r="C2" t="s">
        <v>284</v>
      </c>
      <c r="D2" t="s">
        <v>235</v>
      </c>
      <c r="E2" t="s">
        <v>278</v>
      </c>
      <c r="F2" t="s">
        <v>219</v>
      </c>
      <c r="G2" t="s">
        <v>217</v>
      </c>
      <c r="H2" t="s">
        <v>218</v>
      </c>
    </row>
    <row r="3" spans="1:8" hidden="1" x14ac:dyDescent="0.25">
      <c r="A3" t="s">
        <v>10</v>
      </c>
      <c r="B3" t="s">
        <v>206</v>
      </c>
      <c r="C3" t="s">
        <v>11</v>
      </c>
      <c r="D3" t="s">
        <v>12</v>
      </c>
      <c r="E3" t="s">
        <v>134</v>
      </c>
      <c r="F3" t="s">
        <v>151</v>
      </c>
      <c r="G3" t="s">
        <v>152</v>
      </c>
      <c r="H3" t="e">
        <f t="shared" ref="H3:H34" si="0">SUM(F3*G3)</f>
        <v>#VALUE!</v>
      </c>
    </row>
    <row r="4" spans="1:8" hidden="1" x14ac:dyDescent="0.25">
      <c r="A4" t="s">
        <v>10</v>
      </c>
      <c r="B4" t="s">
        <v>206</v>
      </c>
      <c r="C4" t="s">
        <v>11</v>
      </c>
      <c r="D4" t="s">
        <v>12</v>
      </c>
      <c r="E4" t="s">
        <v>134</v>
      </c>
      <c r="F4" t="s">
        <v>154</v>
      </c>
      <c r="G4" t="s">
        <v>155</v>
      </c>
      <c r="H4" t="e">
        <f t="shared" si="0"/>
        <v>#VALUE!</v>
      </c>
    </row>
    <row r="5" spans="1:8" hidden="1" x14ac:dyDescent="0.25">
      <c r="A5" t="s">
        <v>10</v>
      </c>
      <c r="B5" t="s">
        <v>206</v>
      </c>
      <c r="C5" t="s">
        <v>11</v>
      </c>
      <c r="D5" t="s">
        <v>14</v>
      </c>
      <c r="E5" t="s">
        <v>134</v>
      </c>
      <c r="F5" t="s">
        <v>202</v>
      </c>
      <c r="G5" t="s">
        <v>156</v>
      </c>
      <c r="H5" t="e">
        <f t="shared" si="0"/>
        <v>#VALUE!</v>
      </c>
    </row>
    <row r="6" spans="1:8" hidden="1" x14ac:dyDescent="0.25">
      <c r="A6" t="s">
        <v>10</v>
      </c>
      <c r="B6" t="s">
        <v>206</v>
      </c>
      <c r="C6" t="s">
        <v>11</v>
      </c>
      <c r="D6" t="s">
        <v>14</v>
      </c>
      <c r="E6" t="s">
        <v>134</v>
      </c>
      <c r="F6" t="s">
        <v>204</v>
      </c>
      <c r="G6" t="s">
        <v>156</v>
      </c>
      <c r="H6" t="e">
        <f t="shared" si="0"/>
        <v>#VALUE!</v>
      </c>
    </row>
    <row r="7" spans="1:8" hidden="1" x14ac:dyDescent="0.25">
      <c r="A7" t="s">
        <v>10</v>
      </c>
      <c r="B7" t="s">
        <v>206</v>
      </c>
      <c r="C7" t="s">
        <v>11</v>
      </c>
      <c r="D7" t="s">
        <v>15</v>
      </c>
      <c r="E7" t="s">
        <v>134</v>
      </c>
      <c r="F7" t="s">
        <v>157</v>
      </c>
      <c r="G7" t="s">
        <v>158</v>
      </c>
      <c r="H7" t="e">
        <f t="shared" si="0"/>
        <v>#VALUE!</v>
      </c>
    </row>
    <row r="8" spans="1:8" hidden="1" x14ac:dyDescent="0.25">
      <c r="A8" t="s">
        <v>17</v>
      </c>
      <c r="B8" t="s">
        <v>206</v>
      </c>
      <c r="C8" t="s">
        <v>18</v>
      </c>
      <c r="D8" t="s">
        <v>12</v>
      </c>
      <c r="E8" t="s">
        <v>134</v>
      </c>
      <c r="F8" t="s">
        <v>163</v>
      </c>
      <c r="G8" t="s">
        <v>164</v>
      </c>
      <c r="H8" t="e">
        <f t="shared" si="0"/>
        <v>#VALUE!</v>
      </c>
    </row>
    <row r="9" spans="1:8" hidden="1" x14ac:dyDescent="0.25">
      <c r="A9" t="s">
        <v>17</v>
      </c>
      <c r="B9" t="s">
        <v>206</v>
      </c>
      <c r="C9" t="s">
        <v>18</v>
      </c>
      <c r="D9" t="s">
        <v>12</v>
      </c>
      <c r="E9" t="s">
        <v>134</v>
      </c>
      <c r="F9" t="s">
        <v>165</v>
      </c>
      <c r="G9" t="s">
        <v>166</v>
      </c>
      <c r="H9" t="e">
        <f t="shared" si="0"/>
        <v>#VALUE!</v>
      </c>
    </row>
    <row r="10" spans="1:8" hidden="1" x14ac:dyDescent="0.25">
      <c r="A10" t="s">
        <v>17</v>
      </c>
      <c r="B10" t="s">
        <v>206</v>
      </c>
      <c r="C10" t="s">
        <v>18</v>
      </c>
      <c r="D10" t="s">
        <v>14</v>
      </c>
      <c r="E10" t="s">
        <v>134</v>
      </c>
      <c r="F10" t="s">
        <v>183</v>
      </c>
      <c r="G10" t="s">
        <v>168</v>
      </c>
      <c r="H10" t="e">
        <f t="shared" si="0"/>
        <v>#VALUE!</v>
      </c>
    </row>
    <row r="11" spans="1:8" hidden="1" x14ac:dyDescent="0.25">
      <c r="A11" t="s">
        <v>17</v>
      </c>
      <c r="B11" t="s">
        <v>206</v>
      </c>
      <c r="C11" t="s">
        <v>18</v>
      </c>
      <c r="D11" t="s">
        <v>14</v>
      </c>
      <c r="E11" t="s">
        <v>134</v>
      </c>
      <c r="F11" t="s">
        <v>185</v>
      </c>
      <c r="G11" t="s">
        <v>168</v>
      </c>
      <c r="H11" t="e">
        <f t="shared" si="0"/>
        <v>#VALUE!</v>
      </c>
    </row>
    <row r="12" spans="1:8" hidden="1" x14ac:dyDescent="0.25">
      <c r="A12" t="s">
        <v>17</v>
      </c>
      <c r="B12" t="s">
        <v>206</v>
      </c>
      <c r="C12" t="s">
        <v>18</v>
      </c>
      <c r="D12" t="s">
        <v>15</v>
      </c>
      <c r="E12" t="s">
        <v>134</v>
      </c>
      <c r="F12" t="s">
        <v>169</v>
      </c>
      <c r="G12" t="s">
        <v>170</v>
      </c>
      <c r="H12" t="e">
        <f t="shared" si="0"/>
        <v>#VALUE!</v>
      </c>
    </row>
    <row r="13" spans="1:8" hidden="1" x14ac:dyDescent="0.25">
      <c r="A13" t="s">
        <v>20</v>
      </c>
      <c r="B13" t="s">
        <v>206</v>
      </c>
      <c r="C13" t="s">
        <v>21</v>
      </c>
      <c r="D13" t="s">
        <v>12</v>
      </c>
      <c r="E13" t="s">
        <v>22</v>
      </c>
      <c r="F13" t="s">
        <v>171</v>
      </c>
      <c r="G13" t="s">
        <v>172</v>
      </c>
      <c r="H13" t="e">
        <f t="shared" si="0"/>
        <v>#VALUE!</v>
      </c>
    </row>
    <row r="14" spans="1:8" hidden="1" x14ac:dyDescent="0.25">
      <c r="A14" t="s">
        <v>20</v>
      </c>
      <c r="B14" t="s">
        <v>206</v>
      </c>
      <c r="C14" t="s">
        <v>21</v>
      </c>
      <c r="D14" t="s">
        <v>14</v>
      </c>
      <c r="E14" t="s">
        <v>22</v>
      </c>
      <c r="F14" t="s">
        <v>24</v>
      </c>
      <c r="G14" t="s">
        <v>25</v>
      </c>
      <c r="H14" t="e">
        <f t="shared" si="0"/>
        <v>#VALUE!</v>
      </c>
    </row>
    <row r="15" spans="1:8" hidden="1" x14ac:dyDescent="0.25">
      <c r="A15" t="s">
        <v>20</v>
      </c>
      <c r="B15" t="s">
        <v>206</v>
      </c>
      <c r="C15" t="s">
        <v>21</v>
      </c>
      <c r="D15" t="s">
        <v>15</v>
      </c>
      <c r="E15" t="s">
        <v>22</v>
      </c>
      <c r="F15" t="s">
        <v>27</v>
      </c>
      <c r="G15" t="s">
        <v>28</v>
      </c>
      <c r="H15" t="e">
        <f t="shared" si="0"/>
        <v>#VALUE!</v>
      </c>
    </row>
    <row r="16" spans="1:8" hidden="1" x14ac:dyDescent="0.25">
      <c r="A16" t="s">
        <v>10</v>
      </c>
      <c r="B16" t="s">
        <v>207</v>
      </c>
      <c r="C16" t="s">
        <v>16</v>
      </c>
      <c r="D16" t="s">
        <v>12</v>
      </c>
      <c r="E16" t="s">
        <v>134</v>
      </c>
      <c r="F16" t="s">
        <v>151</v>
      </c>
      <c r="G16" t="s">
        <v>152</v>
      </c>
      <c r="H16" t="e">
        <f t="shared" si="0"/>
        <v>#VALUE!</v>
      </c>
    </row>
    <row r="17" spans="1:8" hidden="1" x14ac:dyDescent="0.25">
      <c r="A17" t="s">
        <v>10</v>
      </c>
      <c r="B17" t="s">
        <v>207</v>
      </c>
      <c r="C17" t="s">
        <v>16</v>
      </c>
      <c r="D17" t="s">
        <v>12</v>
      </c>
      <c r="E17" t="s">
        <v>134</v>
      </c>
      <c r="F17" t="s">
        <v>154</v>
      </c>
      <c r="G17" t="s">
        <v>155</v>
      </c>
      <c r="H17" t="e">
        <f t="shared" si="0"/>
        <v>#VALUE!</v>
      </c>
    </row>
    <row r="18" spans="1:8" hidden="1" x14ac:dyDescent="0.25">
      <c r="A18" t="s">
        <v>10</v>
      </c>
      <c r="B18" t="s">
        <v>207</v>
      </c>
      <c r="C18" t="s">
        <v>16</v>
      </c>
      <c r="D18" t="s">
        <v>14</v>
      </c>
      <c r="E18" t="s">
        <v>134</v>
      </c>
      <c r="F18" t="s">
        <v>202</v>
      </c>
      <c r="G18" t="s">
        <v>156</v>
      </c>
      <c r="H18" t="e">
        <f t="shared" si="0"/>
        <v>#VALUE!</v>
      </c>
    </row>
    <row r="19" spans="1:8" hidden="1" x14ac:dyDescent="0.25">
      <c r="A19" t="s">
        <v>10</v>
      </c>
      <c r="B19" t="s">
        <v>207</v>
      </c>
      <c r="C19" t="s">
        <v>16</v>
      </c>
      <c r="D19" t="s">
        <v>14</v>
      </c>
      <c r="E19" t="s">
        <v>134</v>
      </c>
      <c r="F19" t="s">
        <v>204</v>
      </c>
      <c r="G19" t="s">
        <v>156</v>
      </c>
      <c r="H19" t="e">
        <f t="shared" si="0"/>
        <v>#VALUE!</v>
      </c>
    </row>
    <row r="20" spans="1:8" hidden="1" x14ac:dyDescent="0.25">
      <c r="A20" t="s">
        <v>10</v>
      </c>
      <c r="B20" t="s">
        <v>207</v>
      </c>
      <c r="C20" t="s">
        <v>16</v>
      </c>
      <c r="D20" t="s">
        <v>15</v>
      </c>
      <c r="E20" t="s">
        <v>134</v>
      </c>
      <c r="F20" t="s">
        <v>157</v>
      </c>
      <c r="G20" t="s">
        <v>158</v>
      </c>
      <c r="H20" t="e">
        <f t="shared" si="0"/>
        <v>#VALUE!</v>
      </c>
    </row>
    <row r="21" spans="1:8" hidden="1" x14ac:dyDescent="0.25">
      <c r="A21" t="s">
        <v>17</v>
      </c>
      <c r="B21" t="s">
        <v>207</v>
      </c>
      <c r="C21" t="s">
        <v>19</v>
      </c>
      <c r="D21" t="s">
        <v>12</v>
      </c>
      <c r="E21" t="s">
        <v>134</v>
      </c>
      <c r="F21" t="s">
        <v>163</v>
      </c>
      <c r="G21" t="s">
        <v>164</v>
      </c>
      <c r="H21" t="e">
        <f t="shared" si="0"/>
        <v>#VALUE!</v>
      </c>
    </row>
    <row r="22" spans="1:8" hidden="1" x14ac:dyDescent="0.25">
      <c r="A22" t="s">
        <v>17</v>
      </c>
      <c r="B22" t="s">
        <v>207</v>
      </c>
      <c r="C22" t="s">
        <v>19</v>
      </c>
      <c r="D22" t="s">
        <v>12</v>
      </c>
      <c r="E22" t="s">
        <v>134</v>
      </c>
      <c r="F22" t="s">
        <v>165</v>
      </c>
      <c r="G22" t="s">
        <v>166</v>
      </c>
      <c r="H22" t="e">
        <f t="shared" si="0"/>
        <v>#VALUE!</v>
      </c>
    </row>
    <row r="23" spans="1:8" hidden="1" x14ac:dyDescent="0.25">
      <c r="A23" t="s">
        <v>17</v>
      </c>
      <c r="B23" t="s">
        <v>207</v>
      </c>
      <c r="C23" t="s">
        <v>19</v>
      </c>
      <c r="D23" t="s">
        <v>14</v>
      </c>
      <c r="E23" t="s">
        <v>134</v>
      </c>
      <c r="F23" t="s">
        <v>183</v>
      </c>
      <c r="G23" t="s">
        <v>168</v>
      </c>
      <c r="H23" t="e">
        <f t="shared" si="0"/>
        <v>#VALUE!</v>
      </c>
    </row>
    <row r="24" spans="1:8" hidden="1" x14ac:dyDescent="0.25">
      <c r="A24" t="s">
        <v>17</v>
      </c>
      <c r="B24" t="s">
        <v>207</v>
      </c>
      <c r="C24" t="s">
        <v>19</v>
      </c>
      <c r="D24" t="s">
        <v>14</v>
      </c>
      <c r="E24" t="s">
        <v>134</v>
      </c>
      <c r="F24" t="s">
        <v>185</v>
      </c>
      <c r="G24" t="s">
        <v>168</v>
      </c>
      <c r="H24" t="e">
        <f t="shared" si="0"/>
        <v>#VALUE!</v>
      </c>
    </row>
    <row r="25" spans="1:8" hidden="1" x14ac:dyDescent="0.25">
      <c r="A25" t="s">
        <v>17</v>
      </c>
      <c r="B25" t="s">
        <v>207</v>
      </c>
      <c r="C25" t="s">
        <v>19</v>
      </c>
      <c r="D25" t="s">
        <v>15</v>
      </c>
      <c r="E25" t="s">
        <v>134</v>
      </c>
      <c r="F25" t="s">
        <v>169</v>
      </c>
      <c r="G25" t="s">
        <v>170</v>
      </c>
      <c r="H25" t="e">
        <f t="shared" si="0"/>
        <v>#VALUE!</v>
      </c>
    </row>
    <row r="26" spans="1:8" hidden="1" x14ac:dyDescent="0.25">
      <c r="A26" t="s">
        <v>20</v>
      </c>
      <c r="B26" t="s">
        <v>207</v>
      </c>
      <c r="C26" t="s">
        <v>30</v>
      </c>
      <c r="D26" t="s">
        <v>12</v>
      </c>
      <c r="E26" t="s">
        <v>22</v>
      </c>
      <c r="F26" t="s">
        <v>171</v>
      </c>
      <c r="G26" t="s">
        <v>172</v>
      </c>
      <c r="H26" t="e">
        <f t="shared" si="0"/>
        <v>#VALUE!</v>
      </c>
    </row>
    <row r="27" spans="1:8" hidden="1" x14ac:dyDescent="0.25">
      <c r="A27" t="s">
        <v>20</v>
      </c>
      <c r="B27" t="s">
        <v>207</v>
      </c>
      <c r="C27" t="s">
        <v>30</v>
      </c>
      <c r="D27" t="s">
        <v>14</v>
      </c>
      <c r="E27" t="s">
        <v>22</v>
      </c>
      <c r="F27" t="s">
        <v>24</v>
      </c>
      <c r="G27" t="s">
        <v>25</v>
      </c>
      <c r="H27" t="e">
        <f t="shared" si="0"/>
        <v>#VALUE!</v>
      </c>
    </row>
    <row r="28" spans="1:8" hidden="1" x14ac:dyDescent="0.25">
      <c r="A28" t="s">
        <v>20</v>
      </c>
      <c r="B28" t="s">
        <v>207</v>
      </c>
      <c r="C28" t="s">
        <v>30</v>
      </c>
      <c r="D28" t="s">
        <v>15</v>
      </c>
      <c r="E28" t="s">
        <v>22</v>
      </c>
      <c r="F28" t="s">
        <v>27</v>
      </c>
      <c r="G28" t="s">
        <v>28</v>
      </c>
      <c r="H28" t="e">
        <f t="shared" si="0"/>
        <v>#VALUE!</v>
      </c>
    </row>
    <row r="29" spans="1:8" hidden="1" x14ac:dyDescent="0.25">
      <c r="A29" t="s">
        <v>10</v>
      </c>
      <c r="B29" t="s">
        <v>208</v>
      </c>
      <c r="C29" t="s">
        <v>11</v>
      </c>
      <c r="D29" t="s">
        <v>12</v>
      </c>
      <c r="E29" t="s">
        <v>22</v>
      </c>
      <c r="F29" t="s">
        <v>160</v>
      </c>
      <c r="G29" t="s">
        <v>161</v>
      </c>
      <c r="H29" t="e">
        <f t="shared" si="0"/>
        <v>#VALUE!</v>
      </c>
    </row>
    <row r="30" spans="1:8" hidden="1" x14ac:dyDescent="0.25">
      <c r="A30" t="s">
        <v>10</v>
      </c>
      <c r="B30" t="s">
        <v>208</v>
      </c>
      <c r="C30" t="s">
        <v>11</v>
      </c>
      <c r="D30" t="s">
        <v>12</v>
      </c>
      <c r="E30" t="s">
        <v>22</v>
      </c>
      <c r="F30" t="s">
        <v>162</v>
      </c>
      <c r="G30" t="s">
        <v>161</v>
      </c>
      <c r="H30" t="e">
        <f t="shared" si="0"/>
        <v>#VALUE!</v>
      </c>
    </row>
    <row r="31" spans="1:8" hidden="1" x14ac:dyDescent="0.25">
      <c r="A31" t="s">
        <v>10</v>
      </c>
      <c r="B31" t="s">
        <v>208</v>
      </c>
      <c r="C31" t="s">
        <v>11</v>
      </c>
      <c r="D31" t="s">
        <v>14</v>
      </c>
      <c r="E31" t="s">
        <v>22</v>
      </c>
      <c r="F31" t="s">
        <v>103</v>
      </c>
      <c r="G31" t="s">
        <v>104</v>
      </c>
      <c r="H31" t="e">
        <f t="shared" si="0"/>
        <v>#VALUE!</v>
      </c>
    </row>
    <row r="32" spans="1:8" hidden="1" x14ac:dyDescent="0.25">
      <c r="A32" t="s">
        <v>10</v>
      </c>
      <c r="B32" t="s">
        <v>208</v>
      </c>
      <c r="C32" t="s">
        <v>11</v>
      </c>
      <c r="D32" t="s">
        <v>15</v>
      </c>
      <c r="E32" t="s">
        <v>22</v>
      </c>
      <c r="F32" t="s">
        <v>135</v>
      </c>
      <c r="G32" t="s">
        <v>105</v>
      </c>
      <c r="H32" t="e">
        <f t="shared" si="0"/>
        <v>#VALUE!</v>
      </c>
    </row>
    <row r="33" spans="1:8" hidden="1" x14ac:dyDescent="0.25">
      <c r="A33" t="s">
        <v>20</v>
      </c>
      <c r="B33" t="s">
        <v>208</v>
      </c>
      <c r="C33" t="s">
        <v>21</v>
      </c>
      <c r="D33" t="s">
        <v>12</v>
      </c>
      <c r="E33" t="s">
        <v>22</v>
      </c>
      <c r="F33" t="s">
        <v>171</v>
      </c>
      <c r="G33" t="s">
        <v>172</v>
      </c>
      <c r="H33" t="e">
        <f t="shared" si="0"/>
        <v>#VALUE!</v>
      </c>
    </row>
    <row r="34" spans="1:8" hidden="1" x14ac:dyDescent="0.25">
      <c r="A34" t="s">
        <v>20</v>
      </c>
      <c r="B34" t="s">
        <v>208</v>
      </c>
      <c r="C34" t="s">
        <v>21</v>
      </c>
      <c r="D34" t="s">
        <v>14</v>
      </c>
      <c r="E34" t="s">
        <v>22</v>
      </c>
      <c r="F34" t="s">
        <v>24</v>
      </c>
      <c r="G34" t="s">
        <v>25</v>
      </c>
      <c r="H34" t="e">
        <f t="shared" si="0"/>
        <v>#VALUE!</v>
      </c>
    </row>
    <row r="35" spans="1:8" hidden="1" x14ac:dyDescent="0.25">
      <c r="A35" t="s">
        <v>20</v>
      </c>
      <c r="B35" t="s">
        <v>208</v>
      </c>
      <c r="C35" t="s">
        <v>21</v>
      </c>
      <c r="D35" t="s">
        <v>15</v>
      </c>
      <c r="E35" t="s">
        <v>22</v>
      </c>
      <c r="F35" t="s">
        <v>27</v>
      </c>
      <c r="G35" t="s">
        <v>28</v>
      </c>
      <c r="H35" t="e">
        <f t="shared" ref="H35:H65" si="1">SUM(F35*G35)</f>
        <v>#VALUE!</v>
      </c>
    </row>
    <row r="36" spans="1:8" hidden="1" x14ac:dyDescent="0.25">
      <c r="A36" t="s">
        <v>31</v>
      </c>
      <c r="B36" t="s">
        <v>32</v>
      </c>
      <c r="C36" t="s">
        <v>32</v>
      </c>
      <c r="D36" t="s">
        <v>33</v>
      </c>
      <c r="E36" t="s">
        <v>22</v>
      </c>
      <c r="F36" t="s">
        <v>34</v>
      </c>
      <c r="G36" t="s">
        <v>106</v>
      </c>
      <c r="H36" t="e">
        <f t="shared" si="1"/>
        <v>#VALUE!</v>
      </c>
    </row>
    <row r="37" spans="1:8" hidden="1" x14ac:dyDescent="0.25">
      <c r="A37" t="s">
        <v>17</v>
      </c>
      <c r="B37" t="s">
        <v>32</v>
      </c>
      <c r="C37" t="s">
        <v>32</v>
      </c>
      <c r="D37" t="s">
        <v>35</v>
      </c>
      <c r="E37" t="s">
        <v>13</v>
      </c>
      <c r="F37" t="s">
        <v>173</v>
      </c>
      <c r="G37" t="s">
        <v>174</v>
      </c>
      <c r="H37" t="e">
        <f t="shared" si="1"/>
        <v>#VALUE!</v>
      </c>
    </row>
    <row r="38" spans="1:8" hidden="1" x14ac:dyDescent="0.25">
      <c r="A38" t="s">
        <v>20</v>
      </c>
      <c r="B38" t="s">
        <v>32</v>
      </c>
      <c r="C38" t="s">
        <v>32</v>
      </c>
      <c r="D38" t="s">
        <v>35</v>
      </c>
      <c r="E38" t="s">
        <v>13</v>
      </c>
      <c r="F38" t="s">
        <v>176</v>
      </c>
      <c r="G38" t="s">
        <v>177</v>
      </c>
      <c r="H38" t="e">
        <f t="shared" si="1"/>
        <v>#VALUE!</v>
      </c>
    </row>
    <row r="39" spans="1:8" hidden="1" x14ac:dyDescent="0.25">
      <c r="A39" t="s">
        <v>37</v>
      </c>
      <c r="B39" t="s">
        <v>32</v>
      </c>
      <c r="C39" t="s">
        <v>32</v>
      </c>
      <c r="D39" t="s">
        <v>38</v>
      </c>
      <c r="E39" t="s">
        <v>22</v>
      </c>
      <c r="F39" t="s">
        <v>39</v>
      </c>
      <c r="G39" t="s">
        <v>40</v>
      </c>
      <c r="H39" t="e">
        <f t="shared" si="1"/>
        <v>#VALUE!</v>
      </c>
    </row>
    <row r="40" spans="1:8" hidden="1" x14ac:dyDescent="0.25">
      <c r="A40" t="s">
        <v>37</v>
      </c>
      <c r="B40" t="s">
        <v>32</v>
      </c>
      <c r="C40" t="s">
        <v>32</v>
      </c>
      <c r="D40" t="s">
        <v>41</v>
      </c>
      <c r="E40" t="s">
        <v>137</v>
      </c>
      <c r="F40" t="s">
        <v>186</v>
      </c>
      <c r="G40" t="s">
        <v>187</v>
      </c>
      <c r="H40" t="e">
        <f t="shared" si="1"/>
        <v>#VALUE!</v>
      </c>
    </row>
    <row r="41" spans="1:8" hidden="1" x14ac:dyDescent="0.25">
      <c r="A41" t="s">
        <v>42</v>
      </c>
      <c r="B41" t="s">
        <v>32</v>
      </c>
      <c r="C41" t="s">
        <v>32</v>
      </c>
      <c r="D41" t="s">
        <v>38</v>
      </c>
      <c r="E41" t="s">
        <v>22</v>
      </c>
      <c r="F41" t="s">
        <v>43</v>
      </c>
      <c r="G41" t="s">
        <v>44</v>
      </c>
      <c r="H41" t="e">
        <f t="shared" si="1"/>
        <v>#VALUE!</v>
      </c>
    </row>
    <row r="42" spans="1:8" hidden="1" x14ac:dyDescent="0.25">
      <c r="A42" t="s">
        <v>42</v>
      </c>
      <c r="B42" t="s">
        <v>32</v>
      </c>
      <c r="C42" t="s">
        <v>32</v>
      </c>
      <c r="D42" t="s">
        <v>41</v>
      </c>
      <c r="E42" t="s">
        <v>137</v>
      </c>
      <c r="F42" t="s">
        <v>189</v>
      </c>
      <c r="G42" t="s">
        <v>190</v>
      </c>
      <c r="H42" t="e">
        <f t="shared" si="1"/>
        <v>#VALUE!</v>
      </c>
    </row>
    <row r="43" spans="1:8" hidden="1" x14ac:dyDescent="0.25">
      <c r="A43" t="s">
        <v>31</v>
      </c>
      <c r="B43" t="s">
        <v>32</v>
      </c>
      <c r="C43" t="s">
        <v>32</v>
      </c>
      <c r="D43" t="s">
        <v>46</v>
      </c>
      <c r="E43" t="s">
        <v>22</v>
      </c>
      <c r="F43" t="s">
        <v>179</v>
      </c>
      <c r="G43" t="s">
        <v>47</v>
      </c>
      <c r="H43" t="e">
        <f t="shared" si="1"/>
        <v>#VALUE!</v>
      </c>
    </row>
    <row r="44" spans="1:8" hidden="1" x14ac:dyDescent="0.25">
      <c r="A44" t="s">
        <v>37</v>
      </c>
      <c r="B44" t="s">
        <v>32</v>
      </c>
      <c r="C44" t="s">
        <v>32</v>
      </c>
      <c r="D44" t="s">
        <v>48</v>
      </c>
      <c r="E44" t="s">
        <v>22</v>
      </c>
      <c r="F44" t="s">
        <v>49</v>
      </c>
      <c r="G44" t="s">
        <v>50</v>
      </c>
      <c r="H44" t="e">
        <f t="shared" si="1"/>
        <v>#VALUE!</v>
      </c>
    </row>
    <row r="45" spans="1:8" hidden="1" x14ac:dyDescent="0.25">
      <c r="A45" t="s">
        <v>37</v>
      </c>
      <c r="B45" t="s">
        <v>32</v>
      </c>
      <c r="C45" t="s">
        <v>32</v>
      </c>
      <c r="D45" t="s">
        <v>52</v>
      </c>
      <c r="E45" t="s">
        <v>22</v>
      </c>
      <c r="F45" t="s">
        <v>108</v>
      </c>
      <c r="G45" t="s">
        <v>109</v>
      </c>
      <c r="H45" t="e">
        <f t="shared" si="1"/>
        <v>#VALUE!</v>
      </c>
    </row>
    <row r="46" spans="1:8" hidden="1" x14ac:dyDescent="0.25">
      <c r="A46" t="s">
        <v>42</v>
      </c>
      <c r="B46" t="s">
        <v>32</v>
      </c>
      <c r="C46" t="s">
        <v>32</v>
      </c>
      <c r="D46" t="s">
        <v>52</v>
      </c>
      <c r="E46" t="s">
        <v>22</v>
      </c>
      <c r="F46" t="s">
        <v>111</v>
      </c>
      <c r="G46" t="s">
        <v>112</v>
      </c>
      <c r="H46" t="e">
        <f t="shared" si="1"/>
        <v>#VALUE!</v>
      </c>
    </row>
    <row r="47" spans="1:8" hidden="1" x14ac:dyDescent="0.25">
      <c r="A47" t="s">
        <v>37</v>
      </c>
      <c r="B47" t="s">
        <v>32</v>
      </c>
      <c r="C47" t="s">
        <v>32</v>
      </c>
      <c r="D47" t="s">
        <v>12</v>
      </c>
      <c r="E47" t="s">
        <v>22</v>
      </c>
      <c r="F47" t="s">
        <v>140</v>
      </c>
      <c r="G47" t="s">
        <v>141</v>
      </c>
      <c r="H47" t="e">
        <f t="shared" si="1"/>
        <v>#VALUE!</v>
      </c>
    </row>
    <row r="48" spans="1:8" hidden="1" x14ac:dyDescent="0.25">
      <c r="A48" t="s">
        <v>37</v>
      </c>
      <c r="B48" t="s">
        <v>32</v>
      </c>
      <c r="C48" t="s">
        <v>32</v>
      </c>
      <c r="D48" t="s">
        <v>12</v>
      </c>
      <c r="E48" t="s">
        <v>22</v>
      </c>
      <c r="F48" t="s">
        <v>143</v>
      </c>
      <c r="G48" t="s">
        <v>144</v>
      </c>
      <c r="H48" t="e">
        <f t="shared" si="1"/>
        <v>#VALUE!</v>
      </c>
    </row>
    <row r="49" spans="1:8" hidden="1" x14ac:dyDescent="0.25">
      <c r="A49" t="s">
        <v>42</v>
      </c>
      <c r="B49" t="s">
        <v>32</v>
      </c>
      <c r="C49" t="s">
        <v>32</v>
      </c>
      <c r="D49" t="s">
        <v>12</v>
      </c>
      <c r="E49" t="s">
        <v>22</v>
      </c>
      <c r="F49" t="s">
        <v>145</v>
      </c>
      <c r="G49" t="s">
        <v>146</v>
      </c>
      <c r="H49" t="e">
        <f t="shared" si="1"/>
        <v>#VALUE!</v>
      </c>
    </row>
    <row r="50" spans="1:8" hidden="1" x14ac:dyDescent="0.25">
      <c r="A50" t="s">
        <v>42</v>
      </c>
      <c r="B50" t="s">
        <v>32</v>
      </c>
      <c r="C50" t="s">
        <v>32</v>
      </c>
      <c r="D50" t="s">
        <v>12</v>
      </c>
      <c r="E50" t="s">
        <v>22</v>
      </c>
      <c r="F50" t="s">
        <v>147</v>
      </c>
      <c r="G50" t="s">
        <v>148</v>
      </c>
      <c r="H50" t="e">
        <f t="shared" si="1"/>
        <v>#VALUE!</v>
      </c>
    </row>
    <row r="51" spans="1:8" hidden="1" x14ac:dyDescent="0.25">
      <c r="A51" t="s">
        <v>10</v>
      </c>
      <c r="B51" t="s">
        <v>32</v>
      </c>
      <c r="C51" t="s">
        <v>32</v>
      </c>
      <c r="D51" t="s">
        <v>53</v>
      </c>
      <c r="E51" t="s">
        <v>22</v>
      </c>
      <c r="F51" t="s">
        <v>113</v>
      </c>
      <c r="G51" t="s">
        <v>114</v>
      </c>
      <c r="H51" t="e">
        <f t="shared" si="1"/>
        <v>#VALUE!</v>
      </c>
    </row>
    <row r="52" spans="1:8" hidden="1" x14ac:dyDescent="0.25">
      <c r="A52" t="s">
        <v>17</v>
      </c>
      <c r="B52" t="s">
        <v>32</v>
      </c>
      <c r="C52" t="s">
        <v>32</v>
      </c>
      <c r="D52" t="s">
        <v>53</v>
      </c>
      <c r="E52" t="s">
        <v>22</v>
      </c>
      <c r="F52" t="s">
        <v>116</v>
      </c>
      <c r="G52" t="s">
        <v>117</v>
      </c>
      <c r="H52" t="e">
        <f t="shared" si="1"/>
        <v>#VALUE!</v>
      </c>
    </row>
    <row r="53" spans="1:8" hidden="1" x14ac:dyDescent="0.25">
      <c r="A53" t="s">
        <v>20</v>
      </c>
      <c r="B53" t="s">
        <v>32</v>
      </c>
      <c r="C53" t="s">
        <v>32</v>
      </c>
      <c r="D53" t="s">
        <v>53</v>
      </c>
      <c r="E53" t="s">
        <v>22</v>
      </c>
      <c r="F53" t="s">
        <v>119</v>
      </c>
      <c r="G53" t="s">
        <v>120</v>
      </c>
      <c r="H53" t="e">
        <f t="shared" si="1"/>
        <v>#VALUE!</v>
      </c>
    </row>
    <row r="54" spans="1:8" hidden="1" x14ac:dyDescent="0.25">
      <c r="A54" t="s">
        <v>37</v>
      </c>
      <c r="B54" t="s">
        <v>32</v>
      </c>
      <c r="C54" t="s">
        <v>32</v>
      </c>
      <c r="D54" t="s">
        <v>53</v>
      </c>
      <c r="E54" t="s">
        <v>22</v>
      </c>
      <c r="F54" t="s">
        <v>124</v>
      </c>
      <c r="G54" t="s">
        <v>125</v>
      </c>
      <c r="H54" t="e">
        <f t="shared" si="1"/>
        <v>#VALUE!</v>
      </c>
    </row>
    <row r="55" spans="1:8" hidden="1" x14ac:dyDescent="0.25">
      <c r="A55" t="s">
        <v>42</v>
      </c>
      <c r="B55" t="s">
        <v>32</v>
      </c>
      <c r="C55" t="s">
        <v>32</v>
      </c>
      <c r="D55" t="s">
        <v>53</v>
      </c>
      <c r="E55" t="s">
        <v>22</v>
      </c>
      <c r="F55" t="s">
        <v>127</v>
      </c>
      <c r="G55" t="s">
        <v>128</v>
      </c>
      <c r="H55" t="e">
        <f t="shared" si="1"/>
        <v>#VALUE!</v>
      </c>
    </row>
    <row r="56" spans="1:8" hidden="1" x14ac:dyDescent="0.25">
      <c r="A56" t="s">
        <v>17</v>
      </c>
      <c r="B56" t="s">
        <v>32</v>
      </c>
      <c r="C56" t="s">
        <v>32</v>
      </c>
      <c r="D56" t="s">
        <v>55</v>
      </c>
      <c r="E56" t="s">
        <v>56</v>
      </c>
      <c r="F56" t="s">
        <v>57</v>
      </c>
      <c r="G56" t="s">
        <v>58</v>
      </c>
      <c r="H56" t="e">
        <f t="shared" si="1"/>
        <v>#VALUE!</v>
      </c>
    </row>
    <row r="57" spans="1:8" hidden="1" x14ac:dyDescent="0.25">
      <c r="A57" t="s">
        <v>20</v>
      </c>
      <c r="B57" t="s">
        <v>32</v>
      </c>
      <c r="C57" t="s">
        <v>32</v>
      </c>
      <c r="D57" t="s">
        <v>55</v>
      </c>
      <c r="E57" t="s">
        <v>60</v>
      </c>
      <c r="F57" t="s">
        <v>61</v>
      </c>
      <c r="G57" t="s">
        <v>62</v>
      </c>
      <c r="H57" t="e">
        <f t="shared" si="1"/>
        <v>#VALUE!</v>
      </c>
    </row>
    <row r="58" spans="1:8" hidden="1" x14ac:dyDescent="0.25">
      <c r="A58" t="s">
        <v>37</v>
      </c>
      <c r="B58" t="s">
        <v>32</v>
      </c>
      <c r="C58" t="s">
        <v>32</v>
      </c>
      <c r="D58" t="s">
        <v>55</v>
      </c>
      <c r="E58" t="s">
        <v>60</v>
      </c>
      <c r="F58" t="s">
        <v>64</v>
      </c>
      <c r="G58" t="s">
        <v>65</v>
      </c>
      <c r="H58" t="e">
        <f t="shared" si="1"/>
        <v>#VALUE!</v>
      </c>
    </row>
    <row r="59" spans="1:8" hidden="1" x14ac:dyDescent="0.25">
      <c r="A59" t="s">
        <v>42</v>
      </c>
      <c r="B59" t="s">
        <v>32</v>
      </c>
      <c r="C59" t="s">
        <v>32</v>
      </c>
      <c r="D59" t="s">
        <v>55</v>
      </c>
      <c r="E59" t="s">
        <v>60</v>
      </c>
      <c r="F59" t="s">
        <v>67</v>
      </c>
      <c r="G59" t="s">
        <v>68</v>
      </c>
      <c r="H59" t="e">
        <f t="shared" si="1"/>
        <v>#VALUE!</v>
      </c>
    </row>
    <row r="60" spans="1:8" hidden="1" x14ac:dyDescent="0.25">
      <c r="A60" t="s">
        <v>31</v>
      </c>
      <c r="B60" t="s">
        <v>32</v>
      </c>
      <c r="C60" t="s">
        <v>32</v>
      </c>
      <c r="D60" t="s">
        <v>70</v>
      </c>
      <c r="E60" t="s">
        <v>22</v>
      </c>
      <c r="F60" t="s">
        <v>71</v>
      </c>
      <c r="G60" t="s">
        <v>72</v>
      </c>
      <c r="H60" t="e">
        <f t="shared" si="1"/>
        <v>#VALUE!</v>
      </c>
    </row>
    <row r="61" spans="1:8" hidden="1" x14ac:dyDescent="0.25">
      <c r="A61" t="s">
        <v>37</v>
      </c>
      <c r="B61" t="s">
        <v>32</v>
      </c>
      <c r="C61" t="s">
        <v>32</v>
      </c>
      <c r="D61" t="s">
        <v>74</v>
      </c>
      <c r="E61" t="s">
        <v>22</v>
      </c>
      <c r="F61" t="s">
        <v>129</v>
      </c>
      <c r="G61" t="s">
        <v>130</v>
      </c>
      <c r="H61" t="e">
        <f t="shared" si="1"/>
        <v>#VALUE!</v>
      </c>
    </row>
    <row r="62" spans="1:8" hidden="1" x14ac:dyDescent="0.25">
      <c r="A62" t="s">
        <v>42</v>
      </c>
      <c r="B62" t="s">
        <v>32</v>
      </c>
      <c r="C62" t="s">
        <v>32</v>
      </c>
      <c r="D62" t="s">
        <v>74</v>
      </c>
      <c r="E62" t="s">
        <v>22</v>
      </c>
      <c r="F62" t="s">
        <v>132</v>
      </c>
      <c r="G62" t="s">
        <v>133</v>
      </c>
      <c r="H62" t="e">
        <f t="shared" si="1"/>
        <v>#VALUE!</v>
      </c>
    </row>
    <row r="63" spans="1:8" hidden="1" x14ac:dyDescent="0.25">
      <c r="A63" t="s">
        <v>37</v>
      </c>
      <c r="B63" t="s">
        <v>32</v>
      </c>
      <c r="C63" t="s">
        <v>32</v>
      </c>
      <c r="D63" t="s">
        <v>14</v>
      </c>
      <c r="E63" t="s">
        <v>22</v>
      </c>
      <c r="F63" t="s">
        <v>75</v>
      </c>
      <c r="G63" t="s">
        <v>138</v>
      </c>
      <c r="H63" t="e">
        <f t="shared" si="1"/>
        <v>#VALUE!</v>
      </c>
    </row>
    <row r="64" spans="1:8" hidden="1" x14ac:dyDescent="0.25">
      <c r="A64" t="s">
        <v>42</v>
      </c>
      <c r="B64" t="s">
        <v>32</v>
      </c>
      <c r="C64" t="s">
        <v>32</v>
      </c>
      <c r="D64" t="s">
        <v>14</v>
      </c>
      <c r="E64" t="s">
        <v>22</v>
      </c>
      <c r="F64" t="s">
        <v>76</v>
      </c>
      <c r="G64" t="s">
        <v>149</v>
      </c>
      <c r="H64" t="e">
        <f t="shared" si="1"/>
        <v>#VALUE!</v>
      </c>
    </row>
    <row r="65" spans="1:8" hidden="1" x14ac:dyDescent="0.25">
      <c r="A65" t="s">
        <v>17</v>
      </c>
      <c r="B65" t="s">
        <v>32</v>
      </c>
      <c r="C65" t="s">
        <v>32</v>
      </c>
      <c r="D65" t="s">
        <v>77</v>
      </c>
      <c r="E65" t="s">
        <v>134</v>
      </c>
      <c r="F65" t="s">
        <v>192</v>
      </c>
      <c r="G65" t="s">
        <v>193</v>
      </c>
      <c r="H65" t="e">
        <f t="shared" si="1"/>
        <v>#VALUE!</v>
      </c>
    </row>
    <row r="66" spans="1:8" hidden="1" x14ac:dyDescent="0.25">
      <c r="A66" t="s">
        <v>20</v>
      </c>
      <c r="B66" t="s">
        <v>32</v>
      </c>
      <c r="C66" t="s">
        <v>32</v>
      </c>
      <c r="D66" t="s">
        <v>77</v>
      </c>
      <c r="E66" t="s">
        <v>134</v>
      </c>
      <c r="F66" t="s">
        <v>195</v>
      </c>
      <c r="G66" t="s">
        <v>196</v>
      </c>
      <c r="H66" t="e">
        <f t="shared" ref="H66:H98" si="2">SUM(F66*G66)</f>
        <v>#VALUE!</v>
      </c>
    </row>
    <row r="67" spans="1:8" hidden="1" x14ac:dyDescent="0.25">
      <c r="A67" t="s">
        <v>37</v>
      </c>
      <c r="B67" t="s">
        <v>32</v>
      </c>
      <c r="C67" t="s">
        <v>32</v>
      </c>
      <c r="D67" t="s">
        <v>78</v>
      </c>
      <c r="E67" t="s">
        <v>134</v>
      </c>
      <c r="F67" t="s">
        <v>197</v>
      </c>
      <c r="G67" t="s">
        <v>198</v>
      </c>
      <c r="H67" t="e">
        <f t="shared" si="2"/>
        <v>#VALUE!</v>
      </c>
    </row>
    <row r="68" spans="1:8" hidden="1" x14ac:dyDescent="0.25">
      <c r="A68" t="s">
        <v>37</v>
      </c>
      <c r="B68" t="s">
        <v>32</v>
      </c>
      <c r="C68" t="s">
        <v>32</v>
      </c>
      <c r="D68" t="s">
        <v>79</v>
      </c>
      <c r="E68" t="s">
        <v>13</v>
      </c>
      <c r="F68" t="s">
        <v>80</v>
      </c>
      <c r="G68" t="s">
        <v>81</v>
      </c>
      <c r="H68" t="e">
        <f t="shared" si="2"/>
        <v>#VALUE!</v>
      </c>
    </row>
    <row r="69" spans="1:8" hidden="1" x14ac:dyDescent="0.25">
      <c r="A69" t="s">
        <v>42</v>
      </c>
      <c r="B69" t="s">
        <v>32</v>
      </c>
      <c r="C69" t="s">
        <v>32</v>
      </c>
      <c r="D69" t="s">
        <v>78</v>
      </c>
      <c r="E69" t="s">
        <v>134</v>
      </c>
      <c r="F69" t="s">
        <v>199</v>
      </c>
      <c r="G69" t="s">
        <v>200</v>
      </c>
      <c r="H69" t="e">
        <f t="shared" si="2"/>
        <v>#VALUE!</v>
      </c>
    </row>
    <row r="70" spans="1:8" hidden="1" x14ac:dyDescent="0.25">
      <c r="A70" t="s">
        <v>42</v>
      </c>
      <c r="B70" t="s">
        <v>32</v>
      </c>
      <c r="C70" t="s">
        <v>32</v>
      </c>
      <c r="D70" t="s">
        <v>79</v>
      </c>
      <c r="E70" t="s">
        <v>13</v>
      </c>
      <c r="F70" t="s">
        <v>83</v>
      </c>
      <c r="G70" t="s">
        <v>84</v>
      </c>
      <c r="H70" t="e">
        <f t="shared" si="2"/>
        <v>#VALUE!</v>
      </c>
    </row>
    <row r="71" spans="1:8" hidden="1" x14ac:dyDescent="0.25">
      <c r="A71" t="s">
        <v>37</v>
      </c>
      <c r="B71" t="s">
        <v>32</v>
      </c>
      <c r="C71" t="s">
        <v>32</v>
      </c>
      <c r="D71" t="s">
        <v>86</v>
      </c>
      <c r="E71" t="s">
        <v>22</v>
      </c>
      <c r="F71" t="s">
        <v>87</v>
      </c>
      <c r="G71" t="s">
        <v>88</v>
      </c>
      <c r="H71" t="e">
        <f t="shared" si="2"/>
        <v>#VALUE!</v>
      </c>
    </row>
    <row r="72" spans="1:8" hidden="1" x14ac:dyDescent="0.25">
      <c r="A72" t="s">
        <v>42</v>
      </c>
      <c r="B72" t="s">
        <v>32</v>
      </c>
      <c r="C72" t="s">
        <v>32</v>
      </c>
      <c r="D72" t="s">
        <v>86</v>
      </c>
      <c r="E72" t="s">
        <v>22</v>
      </c>
      <c r="F72" t="s">
        <v>90</v>
      </c>
      <c r="G72" t="s">
        <v>91</v>
      </c>
      <c r="H72" t="e">
        <f t="shared" si="2"/>
        <v>#VALUE!</v>
      </c>
    </row>
    <row r="73" spans="1:8" hidden="1" x14ac:dyDescent="0.25">
      <c r="A73" t="s">
        <v>37</v>
      </c>
      <c r="B73" t="s">
        <v>32</v>
      </c>
      <c r="C73" t="s">
        <v>32</v>
      </c>
      <c r="D73" t="s">
        <v>93</v>
      </c>
      <c r="E73" t="s">
        <v>22</v>
      </c>
      <c r="F73" t="s">
        <v>94</v>
      </c>
      <c r="G73" t="s">
        <v>181</v>
      </c>
      <c r="H73" t="e">
        <f t="shared" si="2"/>
        <v>#VALUE!</v>
      </c>
    </row>
    <row r="74" spans="1:8" hidden="1" x14ac:dyDescent="0.25">
      <c r="A74" t="s">
        <v>37</v>
      </c>
      <c r="B74" t="s">
        <v>32</v>
      </c>
      <c r="C74" t="s">
        <v>32</v>
      </c>
      <c r="D74" t="s">
        <v>95</v>
      </c>
      <c r="E74" t="s">
        <v>22</v>
      </c>
      <c r="F74" t="s">
        <v>96</v>
      </c>
      <c r="G74" t="s">
        <v>97</v>
      </c>
      <c r="H74" t="e">
        <f t="shared" si="2"/>
        <v>#VALUE!</v>
      </c>
    </row>
    <row r="75" spans="1:8" hidden="1" x14ac:dyDescent="0.25">
      <c r="A75" t="s">
        <v>42</v>
      </c>
      <c r="B75" t="s">
        <v>32</v>
      </c>
      <c r="C75" t="s">
        <v>32</v>
      </c>
      <c r="D75" t="s">
        <v>95</v>
      </c>
      <c r="E75" t="s">
        <v>22</v>
      </c>
      <c r="F75" t="s">
        <v>99</v>
      </c>
      <c r="G75" t="s">
        <v>100</v>
      </c>
      <c r="H75" t="e">
        <f t="shared" si="2"/>
        <v>#VALUE!</v>
      </c>
    </row>
    <row r="76" spans="1:8" hidden="1" x14ac:dyDescent="0.25">
      <c r="H76">
        <f t="shared" si="2"/>
        <v>0</v>
      </c>
    </row>
    <row r="77" spans="1:8" ht="39.75" customHeight="1" x14ac:dyDescent="0.25">
      <c r="A77" s="6" t="s">
        <v>237</v>
      </c>
      <c r="B77" s="7" t="s">
        <v>236</v>
      </c>
      <c r="C77" s="7" t="s">
        <v>123</v>
      </c>
      <c r="D77" s="7" t="s">
        <v>220</v>
      </c>
      <c r="E77" s="7" t="s">
        <v>22</v>
      </c>
      <c r="F77" s="22">
        <v>40</v>
      </c>
      <c r="G77" s="7">
        <v>61.7</v>
      </c>
      <c r="H77" s="7">
        <f t="shared" si="2"/>
        <v>2468</v>
      </c>
    </row>
    <row r="78" spans="1:8" ht="52.5" customHeight="1" x14ac:dyDescent="0.25">
      <c r="A78" s="5">
        <v>4744</v>
      </c>
      <c r="B78" s="5"/>
      <c r="C78" s="5"/>
      <c r="D78" s="5"/>
      <c r="E78" s="5"/>
      <c r="F78" s="5"/>
      <c r="G78" s="5"/>
      <c r="H78" s="5"/>
    </row>
    <row r="79" spans="1:8" ht="15" customHeight="1" x14ac:dyDescent="0.25">
      <c r="A79" s="28" t="s">
        <v>238</v>
      </c>
      <c r="B79" s="28"/>
      <c r="C79" s="28"/>
      <c r="D79" s="28"/>
      <c r="E79" s="28"/>
      <c r="F79" s="2"/>
    </row>
    <row r="80" spans="1:8" ht="105" x14ac:dyDescent="0.25">
      <c r="A80" s="3">
        <v>5124</v>
      </c>
      <c r="B80" s="3" t="s">
        <v>239</v>
      </c>
      <c r="C80" s="3" t="s">
        <v>240</v>
      </c>
      <c r="D80" s="3" t="s">
        <v>220</v>
      </c>
      <c r="E80" s="3" t="s">
        <v>221</v>
      </c>
      <c r="F80" s="4">
        <v>19</v>
      </c>
      <c r="G80" s="5">
        <v>68</v>
      </c>
      <c r="H80" s="5">
        <f t="shared" si="2"/>
        <v>1292</v>
      </c>
    </row>
    <row r="81" spans="1:8" x14ac:dyDescent="0.25">
      <c r="A81" s="28" t="s">
        <v>224</v>
      </c>
      <c r="B81" s="29"/>
      <c r="C81" s="29"/>
      <c r="D81" s="29"/>
      <c r="E81" s="29"/>
      <c r="F81" s="2"/>
    </row>
    <row r="82" spans="1:8" ht="45" x14ac:dyDescent="0.25">
      <c r="A82" s="3">
        <v>4597</v>
      </c>
      <c r="B82" s="3" t="s">
        <v>241</v>
      </c>
      <c r="C82" s="3" t="s">
        <v>225</v>
      </c>
      <c r="D82" s="3" t="s">
        <v>220</v>
      </c>
      <c r="E82" s="3" t="s">
        <v>223</v>
      </c>
      <c r="F82" s="4">
        <v>41</v>
      </c>
      <c r="G82" s="5">
        <v>54</v>
      </c>
      <c r="H82" s="5">
        <f t="shared" si="2"/>
        <v>2214</v>
      </c>
    </row>
    <row r="83" spans="1:8" ht="15" customHeight="1" x14ac:dyDescent="0.25">
      <c r="A83" s="28" t="s">
        <v>226</v>
      </c>
      <c r="B83" s="29"/>
      <c r="C83" s="29"/>
      <c r="D83" s="29"/>
      <c r="E83" s="29"/>
      <c r="F83" s="2"/>
    </row>
    <row r="84" spans="1:8" ht="60" x14ac:dyDescent="0.25">
      <c r="A84" s="3">
        <v>4636</v>
      </c>
      <c r="B84" s="3" t="s">
        <v>242</v>
      </c>
      <c r="C84" s="3" t="s">
        <v>227</v>
      </c>
      <c r="D84" s="3" t="s">
        <v>220</v>
      </c>
      <c r="E84" s="3" t="s">
        <v>223</v>
      </c>
      <c r="F84" s="4">
        <v>9</v>
      </c>
      <c r="G84" s="5">
        <v>60</v>
      </c>
      <c r="H84" s="5">
        <f t="shared" si="2"/>
        <v>540</v>
      </c>
    </row>
    <row r="85" spans="1:8" ht="15" customHeight="1" x14ac:dyDescent="0.25">
      <c r="A85" s="28" t="s">
        <v>228</v>
      </c>
      <c r="B85" s="29"/>
      <c r="C85" s="29"/>
      <c r="D85" s="29"/>
      <c r="E85" s="29"/>
      <c r="F85" s="2"/>
    </row>
    <row r="86" spans="1:8" ht="75" x14ac:dyDescent="0.25">
      <c r="A86" s="3">
        <v>5169</v>
      </c>
      <c r="B86" s="3" t="s">
        <v>243</v>
      </c>
      <c r="C86" s="3" t="s">
        <v>244</v>
      </c>
      <c r="D86" s="3" t="s">
        <v>220</v>
      </c>
      <c r="E86" s="3" t="s">
        <v>221</v>
      </c>
      <c r="F86" s="4">
        <v>8</v>
      </c>
      <c r="G86" s="5">
        <v>72</v>
      </c>
      <c r="H86" s="5">
        <f t="shared" si="2"/>
        <v>576</v>
      </c>
    </row>
    <row r="87" spans="1:8" ht="15" customHeight="1" x14ac:dyDescent="0.25">
      <c r="A87" s="28" t="s">
        <v>229</v>
      </c>
      <c r="B87" s="29"/>
      <c r="C87" s="29"/>
      <c r="D87" s="29"/>
      <c r="E87" s="29"/>
      <c r="F87" s="2"/>
    </row>
    <row r="88" spans="1:8" ht="75" x14ac:dyDescent="0.25">
      <c r="A88" s="3">
        <v>4556</v>
      </c>
      <c r="B88" s="3" t="s">
        <v>245</v>
      </c>
      <c r="C88" s="3" t="s">
        <v>230</v>
      </c>
      <c r="D88" s="3" t="s">
        <v>220</v>
      </c>
      <c r="E88" s="3" t="s">
        <v>223</v>
      </c>
      <c r="F88" s="4">
        <v>9</v>
      </c>
      <c r="G88" s="5">
        <v>60</v>
      </c>
      <c r="H88" s="5">
        <f t="shared" si="2"/>
        <v>540</v>
      </c>
    </row>
    <row r="89" spans="1:8" ht="15" customHeight="1" x14ac:dyDescent="0.25">
      <c r="A89" s="28" t="s">
        <v>231</v>
      </c>
      <c r="B89" s="29"/>
      <c r="C89" s="29"/>
      <c r="D89" s="29"/>
      <c r="E89" s="29"/>
      <c r="F89" s="2"/>
    </row>
    <row r="90" spans="1:8" ht="75" x14ac:dyDescent="0.25">
      <c r="A90" s="3">
        <v>4561</v>
      </c>
      <c r="B90" s="3" t="s">
        <v>246</v>
      </c>
      <c r="C90" s="3" t="s">
        <v>232</v>
      </c>
      <c r="D90" s="3" t="s">
        <v>220</v>
      </c>
      <c r="E90" s="3" t="s">
        <v>223</v>
      </c>
      <c r="F90" s="4">
        <v>9</v>
      </c>
      <c r="G90" s="5">
        <v>54</v>
      </c>
      <c r="H90" s="5">
        <f t="shared" si="2"/>
        <v>486</v>
      </c>
    </row>
    <row r="91" spans="1:8" ht="15" customHeight="1" x14ac:dyDescent="0.25">
      <c r="A91" s="28" t="s">
        <v>247</v>
      </c>
      <c r="B91" s="29"/>
      <c r="C91" s="29"/>
      <c r="D91" s="29"/>
      <c r="E91" s="29"/>
      <c r="F91" s="2"/>
    </row>
    <row r="92" spans="1:8" ht="105" x14ac:dyDescent="0.25">
      <c r="A92" s="3">
        <v>4607</v>
      </c>
      <c r="B92" s="3" t="s">
        <v>248</v>
      </c>
      <c r="C92" s="3" t="s">
        <v>194</v>
      </c>
      <c r="D92" s="3" t="s">
        <v>220</v>
      </c>
      <c r="E92" s="3" t="s">
        <v>223</v>
      </c>
      <c r="F92" s="4">
        <v>20</v>
      </c>
      <c r="G92" s="5">
        <v>59</v>
      </c>
      <c r="H92" s="5">
        <f t="shared" si="2"/>
        <v>1180</v>
      </c>
    </row>
    <row r="93" spans="1:8" ht="15" customHeight="1" x14ac:dyDescent="0.25">
      <c r="A93" s="28" t="s">
        <v>233</v>
      </c>
      <c r="B93" s="29"/>
      <c r="C93" s="29"/>
      <c r="D93" s="29"/>
      <c r="E93" s="29"/>
      <c r="F93" s="29"/>
    </row>
    <row r="94" spans="1:8" ht="58.5" customHeight="1" x14ac:dyDescent="0.25">
      <c r="A94" s="3">
        <v>4861</v>
      </c>
      <c r="B94" s="3" t="s">
        <v>249</v>
      </c>
      <c r="C94" s="3" t="s">
        <v>250</v>
      </c>
      <c r="D94" s="3" t="s">
        <v>220</v>
      </c>
      <c r="E94" s="3" t="s">
        <v>234</v>
      </c>
      <c r="F94" s="3">
        <v>8</v>
      </c>
      <c r="G94" s="5">
        <v>40</v>
      </c>
      <c r="H94" s="5">
        <f t="shared" si="2"/>
        <v>320</v>
      </c>
    </row>
    <row r="95" spans="1:8" x14ac:dyDescent="0.25">
      <c r="A95" s="28" t="s">
        <v>251</v>
      </c>
      <c r="B95" s="29"/>
      <c r="C95" s="29"/>
      <c r="D95" s="29"/>
      <c r="E95" s="29"/>
      <c r="F95" s="29"/>
    </row>
    <row r="96" spans="1:8" ht="75" x14ac:dyDescent="0.25">
      <c r="A96" s="3">
        <v>82</v>
      </c>
      <c r="B96" s="3" t="s">
        <v>252</v>
      </c>
      <c r="C96" s="3" t="s">
        <v>253</v>
      </c>
      <c r="D96" s="3" t="s">
        <v>220</v>
      </c>
      <c r="E96" s="3" t="s">
        <v>254</v>
      </c>
      <c r="F96" s="3">
        <v>21</v>
      </c>
      <c r="G96" s="5">
        <v>67</v>
      </c>
      <c r="H96" s="5">
        <f t="shared" si="2"/>
        <v>1407</v>
      </c>
    </row>
    <row r="97" spans="1:9" x14ac:dyDescent="0.25">
      <c r="A97" s="28" t="s">
        <v>255</v>
      </c>
      <c r="B97" s="29"/>
      <c r="C97" s="29"/>
      <c r="D97" s="29"/>
      <c r="E97" s="29"/>
      <c r="F97" s="29"/>
    </row>
    <row r="98" spans="1:9" ht="90" x14ac:dyDescent="0.25">
      <c r="A98" s="3">
        <v>4845</v>
      </c>
      <c r="B98" s="3" t="s">
        <v>256</v>
      </c>
      <c r="C98" s="3" t="s">
        <v>257</v>
      </c>
      <c r="D98" s="3" t="s">
        <v>222</v>
      </c>
      <c r="E98" s="3" t="s">
        <v>258</v>
      </c>
      <c r="F98" s="3">
        <v>19</v>
      </c>
      <c r="G98" s="5">
        <v>72</v>
      </c>
      <c r="H98" s="5">
        <f t="shared" si="2"/>
        <v>1368</v>
      </c>
    </row>
    <row r="100" spans="1:9" ht="17.25" x14ac:dyDescent="0.3">
      <c r="F100" s="1"/>
      <c r="G100" s="11"/>
      <c r="H100" s="9">
        <f>SUM(H77:H99)</f>
        <v>12391</v>
      </c>
      <c r="I100" s="1"/>
    </row>
  </sheetData>
  <mergeCells count="11">
    <mergeCell ref="A1:B1"/>
    <mergeCell ref="A97:F97"/>
    <mergeCell ref="A79:E79"/>
    <mergeCell ref="A81:E81"/>
    <mergeCell ref="A83:E83"/>
    <mergeCell ref="A85:E85"/>
    <mergeCell ref="A87:E87"/>
    <mergeCell ref="A89:E89"/>
    <mergeCell ref="A91:E91"/>
    <mergeCell ref="A93:F93"/>
    <mergeCell ref="A95:F95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D1" workbookViewId="0">
      <selection activeCell="M65" sqref="M65"/>
    </sheetView>
  </sheetViews>
  <sheetFormatPr defaultRowHeight="15" x14ac:dyDescent="0.25"/>
  <cols>
    <col min="1" max="1" width="12.28515625" customWidth="1"/>
    <col min="2" max="2" width="16.7109375" customWidth="1"/>
    <col min="3" max="3" width="18.7109375" customWidth="1"/>
    <col min="4" max="4" width="12.7109375" customWidth="1"/>
    <col min="5" max="5" width="15.42578125" customWidth="1"/>
    <col min="6" max="6" width="14" customWidth="1"/>
    <col min="7" max="7" width="32.28515625" customWidth="1"/>
    <col min="8" max="8" width="16.5703125" customWidth="1"/>
    <col min="9" max="9" width="21" customWidth="1"/>
    <col min="10" max="10" width="3.5703125" customWidth="1"/>
    <col min="11" max="11" width="13" customWidth="1"/>
    <col min="12" max="12" width="14.7109375" customWidth="1"/>
    <col min="13" max="13" width="14.85546875" customWidth="1"/>
  </cols>
  <sheetData>
    <row r="1" spans="1:13" x14ac:dyDescent="0.25">
      <c r="A1" t="s">
        <v>279</v>
      </c>
      <c r="B1" t="s">
        <v>280</v>
      </c>
      <c r="C1" t="s">
        <v>275</v>
      </c>
      <c r="D1" t="s">
        <v>277</v>
      </c>
      <c r="E1" t="s">
        <v>276</v>
      </c>
      <c r="F1" t="s">
        <v>278</v>
      </c>
      <c r="G1" t="s">
        <v>281</v>
      </c>
      <c r="H1" t="s">
        <v>282</v>
      </c>
      <c r="I1" t="s">
        <v>284</v>
      </c>
      <c r="J1" t="s">
        <v>283</v>
      </c>
      <c r="K1" t="s">
        <v>217</v>
      </c>
      <c r="L1" t="s">
        <v>219</v>
      </c>
      <c r="M1" t="s">
        <v>218</v>
      </c>
    </row>
    <row r="2" spans="1:13" hidden="1" x14ac:dyDescent="0.25">
      <c r="A2" t="s">
        <v>205</v>
      </c>
      <c r="B2" t="s">
        <v>17</v>
      </c>
      <c r="C2" t="s">
        <v>206</v>
      </c>
      <c r="D2" t="s">
        <v>18</v>
      </c>
      <c r="E2" t="s">
        <v>12</v>
      </c>
      <c r="F2">
        <v>6484</v>
      </c>
      <c r="G2">
        <v>4286</v>
      </c>
      <c r="H2" t="s">
        <v>134</v>
      </c>
      <c r="I2" t="s">
        <v>163</v>
      </c>
      <c r="J2" t="s">
        <v>164</v>
      </c>
      <c r="K2" t="s">
        <v>153</v>
      </c>
      <c r="L2">
        <v>16</v>
      </c>
    </row>
    <row r="3" spans="1:13" hidden="1" x14ac:dyDescent="0.25">
      <c r="A3" t="s">
        <v>205</v>
      </c>
      <c r="B3" t="s">
        <v>17</v>
      </c>
      <c r="C3" t="s">
        <v>206</v>
      </c>
      <c r="D3" t="s">
        <v>18</v>
      </c>
      <c r="E3" t="s">
        <v>12</v>
      </c>
      <c r="F3">
        <v>6485</v>
      </c>
      <c r="G3">
        <v>4286</v>
      </c>
      <c r="H3" t="s">
        <v>134</v>
      </c>
      <c r="I3" t="s">
        <v>165</v>
      </c>
      <c r="J3" t="s">
        <v>166</v>
      </c>
      <c r="K3" t="s">
        <v>167</v>
      </c>
      <c r="L3">
        <v>16</v>
      </c>
    </row>
    <row r="4" spans="1:13" hidden="1" x14ac:dyDescent="0.25">
      <c r="A4" t="s">
        <v>205</v>
      </c>
      <c r="B4" t="s">
        <v>17</v>
      </c>
      <c r="C4" t="s">
        <v>206</v>
      </c>
      <c r="D4" t="s">
        <v>18</v>
      </c>
      <c r="E4" t="s">
        <v>14</v>
      </c>
      <c r="F4">
        <v>6529</v>
      </c>
      <c r="G4">
        <v>4321</v>
      </c>
      <c r="H4" t="s">
        <v>134</v>
      </c>
      <c r="I4" t="s">
        <v>183</v>
      </c>
      <c r="J4" t="s">
        <v>168</v>
      </c>
      <c r="K4" t="s">
        <v>184</v>
      </c>
      <c r="L4">
        <v>16</v>
      </c>
    </row>
    <row r="5" spans="1:13" hidden="1" x14ac:dyDescent="0.25">
      <c r="A5" t="s">
        <v>205</v>
      </c>
      <c r="B5" t="s">
        <v>17</v>
      </c>
      <c r="C5" t="s">
        <v>206</v>
      </c>
      <c r="D5" t="s">
        <v>18</v>
      </c>
      <c r="E5" t="s">
        <v>14</v>
      </c>
      <c r="F5">
        <v>6530</v>
      </c>
      <c r="G5">
        <v>4321</v>
      </c>
      <c r="H5" t="s">
        <v>134</v>
      </c>
      <c r="I5" t="s">
        <v>185</v>
      </c>
      <c r="J5" t="s">
        <v>168</v>
      </c>
      <c r="K5" t="s">
        <v>184</v>
      </c>
      <c r="L5">
        <v>16</v>
      </c>
    </row>
    <row r="6" spans="1:13" hidden="1" x14ac:dyDescent="0.25">
      <c r="A6" t="s">
        <v>205</v>
      </c>
      <c r="B6" t="s">
        <v>17</v>
      </c>
      <c r="C6" t="s">
        <v>206</v>
      </c>
      <c r="D6" t="s">
        <v>18</v>
      </c>
      <c r="E6" t="s">
        <v>15</v>
      </c>
      <c r="F6">
        <v>6565</v>
      </c>
      <c r="G6">
        <v>4349</v>
      </c>
      <c r="H6" t="s">
        <v>134</v>
      </c>
      <c r="I6" t="s">
        <v>169</v>
      </c>
      <c r="J6" t="s">
        <v>170</v>
      </c>
      <c r="K6" t="s">
        <v>159</v>
      </c>
      <c r="L6">
        <v>16</v>
      </c>
    </row>
    <row r="7" spans="1:13" hidden="1" x14ac:dyDescent="0.25">
      <c r="A7" t="s">
        <v>205</v>
      </c>
      <c r="B7" t="s">
        <v>20</v>
      </c>
      <c r="C7" t="s">
        <v>206</v>
      </c>
      <c r="D7" t="s">
        <v>21</v>
      </c>
      <c r="E7" t="s">
        <v>12</v>
      </c>
      <c r="F7">
        <v>7108</v>
      </c>
      <c r="G7">
        <v>4844</v>
      </c>
      <c r="H7" t="s">
        <v>22</v>
      </c>
      <c r="I7" t="s">
        <v>171</v>
      </c>
      <c r="J7" t="s">
        <v>172</v>
      </c>
      <c r="K7" t="s">
        <v>102</v>
      </c>
      <c r="L7">
        <v>11</v>
      </c>
    </row>
    <row r="8" spans="1:13" hidden="1" x14ac:dyDescent="0.25">
      <c r="A8" t="s">
        <v>205</v>
      </c>
      <c r="B8" t="s">
        <v>20</v>
      </c>
      <c r="C8" t="s">
        <v>206</v>
      </c>
      <c r="D8" t="s">
        <v>21</v>
      </c>
      <c r="E8" t="s">
        <v>14</v>
      </c>
      <c r="F8">
        <v>7060</v>
      </c>
      <c r="G8">
        <v>4800</v>
      </c>
      <c r="H8" t="s">
        <v>22</v>
      </c>
      <c r="I8" t="s">
        <v>24</v>
      </c>
      <c r="J8" t="s">
        <v>25</v>
      </c>
      <c r="K8" t="s">
        <v>26</v>
      </c>
      <c r="L8">
        <v>11</v>
      </c>
    </row>
    <row r="9" spans="1:13" hidden="1" x14ac:dyDescent="0.25">
      <c r="A9" t="s">
        <v>205</v>
      </c>
      <c r="B9" t="s">
        <v>20</v>
      </c>
      <c r="C9" t="s">
        <v>206</v>
      </c>
      <c r="D9" t="s">
        <v>21</v>
      </c>
      <c r="E9" t="s">
        <v>15</v>
      </c>
      <c r="F9">
        <v>7035</v>
      </c>
      <c r="G9">
        <v>4775</v>
      </c>
      <c r="H9" t="s">
        <v>22</v>
      </c>
      <c r="I9" t="s">
        <v>27</v>
      </c>
      <c r="J9" t="s">
        <v>28</v>
      </c>
      <c r="K9" t="s">
        <v>29</v>
      </c>
      <c r="L9">
        <v>11</v>
      </c>
    </row>
    <row r="10" spans="1:13" hidden="1" x14ac:dyDescent="0.25">
      <c r="A10" t="s">
        <v>205</v>
      </c>
      <c r="B10" t="s">
        <v>17</v>
      </c>
      <c r="C10" t="s">
        <v>207</v>
      </c>
      <c r="D10" t="s">
        <v>19</v>
      </c>
      <c r="E10" t="s">
        <v>12</v>
      </c>
      <c r="F10">
        <v>6484</v>
      </c>
      <c r="G10">
        <v>4286</v>
      </c>
      <c r="H10" t="s">
        <v>134</v>
      </c>
      <c r="I10" t="s">
        <v>163</v>
      </c>
      <c r="J10" t="s">
        <v>164</v>
      </c>
      <c r="K10" t="s">
        <v>153</v>
      </c>
      <c r="L10">
        <v>14</v>
      </c>
    </row>
    <row r="11" spans="1:13" hidden="1" x14ac:dyDescent="0.25">
      <c r="A11" t="s">
        <v>205</v>
      </c>
      <c r="B11" t="s">
        <v>17</v>
      </c>
      <c r="C11" t="s">
        <v>207</v>
      </c>
      <c r="D11" t="s">
        <v>19</v>
      </c>
      <c r="E11" t="s">
        <v>12</v>
      </c>
      <c r="F11">
        <v>6485</v>
      </c>
      <c r="G11">
        <v>4286</v>
      </c>
      <c r="H11" t="s">
        <v>134</v>
      </c>
      <c r="I11" t="s">
        <v>165</v>
      </c>
      <c r="J11" t="s">
        <v>166</v>
      </c>
      <c r="K11" t="s">
        <v>167</v>
      </c>
      <c r="L11">
        <v>14</v>
      </c>
    </row>
    <row r="12" spans="1:13" hidden="1" x14ac:dyDescent="0.25">
      <c r="A12" t="s">
        <v>205</v>
      </c>
      <c r="B12" t="s">
        <v>17</v>
      </c>
      <c r="C12" t="s">
        <v>207</v>
      </c>
      <c r="D12" t="s">
        <v>19</v>
      </c>
      <c r="E12" t="s">
        <v>14</v>
      </c>
      <c r="F12">
        <v>6529</v>
      </c>
      <c r="G12">
        <v>4321</v>
      </c>
      <c r="H12" t="s">
        <v>134</v>
      </c>
      <c r="I12" t="s">
        <v>183</v>
      </c>
      <c r="J12" t="s">
        <v>168</v>
      </c>
      <c r="K12" t="s">
        <v>184</v>
      </c>
      <c r="L12">
        <v>14</v>
      </c>
    </row>
    <row r="13" spans="1:13" hidden="1" x14ac:dyDescent="0.25">
      <c r="A13" t="s">
        <v>205</v>
      </c>
      <c r="B13" t="s">
        <v>17</v>
      </c>
      <c r="C13" t="s">
        <v>207</v>
      </c>
      <c r="D13" t="s">
        <v>19</v>
      </c>
      <c r="E13" t="s">
        <v>14</v>
      </c>
      <c r="F13">
        <v>6530</v>
      </c>
      <c r="G13">
        <v>4321</v>
      </c>
      <c r="H13" t="s">
        <v>134</v>
      </c>
      <c r="I13" t="s">
        <v>185</v>
      </c>
      <c r="J13" t="s">
        <v>168</v>
      </c>
      <c r="K13" t="s">
        <v>184</v>
      </c>
      <c r="L13">
        <v>14</v>
      </c>
    </row>
    <row r="14" spans="1:13" hidden="1" x14ac:dyDescent="0.25">
      <c r="A14" t="s">
        <v>205</v>
      </c>
      <c r="B14" t="s">
        <v>17</v>
      </c>
      <c r="C14" t="s">
        <v>207</v>
      </c>
      <c r="D14" t="s">
        <v>19</v>
      </c>
      <c r="E14" t="s">
        <v>15</v>
      </c>
      <c r="F14">
        <v>6565</v>
      </c>
      <c r="G14">
        <v>4349</v>
      </c>
      <c r="H14" t="s">
        <v>134</v>
      </c>
      <c r="I14" t="s">
        <v>169</v>
      </c>
      <c r="J14" t="s">
        <v>170</v>
      </c>
      <c r="K14" t="s">
        <v>159</v>
      </c>
      <c r="L14">
        <v>14</v>
      </c>
    </row>
    <row r="15" spans="1:13" hidden="1" x14ac:dyDescent="0.25">
      <c r="A15" t="s">
        <v>205</v>
      </c>
      <c r="B15" t="s">
        <v>20</v>
      </c>
      <c r="C15" t="s">
        <v>207</v>
      </c>
      <c r="D15" t="s">
        <v>30</v>
      </c>
      <c r="E15" t="s">
        <v>12</v>
      </c>
      <c r="F15">
        <v>7108</v>
      </c>
      <c r="G15">
        <v>4844</v>
      </c>
      <c r="H15" t="s">
        <v>22</v>
      </c>
      <c r="I15" t="s">
        <v>171</v>
      </c>
      <c r="J15" t="s">
        <v>172</v>
      </c>
      <c r="K15" t="s">
        <v>102</v>
      </c>
      <c r="L15">
        <v>6</v>
      </c>
    </row>
    <row r="16" spans="1:13" hidden="1" x14ac:dyDescent="0.25">
      <c r="A16" t="s">
        <v>205</v>
      </c>
      <c r="B16" t="s">
        <v>20</v>
      </c>
      <c r="C16" t="s">
        <v>207</v>
      </c>
      <c r="D16" t="s">
        <v>30</v>
      </c>
      <c r="E16" t="s">
        <v>14</v>
      </c>
      <c r="F16">
        <v>7060</v>
      </c>
      <c r="G16">
        <v>4800</v>
      </c>
      <c r="H16" t="s">
        <v>22</v>
      </c>
      <c r="I16" t="s">
        <v>24</v>
      </c>
      <c r="J16" t="s">
        <v>25</v>
      </c>
      <c r="K16" t="s">
        <v>26</v>
      </c>
      <c r="L16">
        <v>6</v>
      </c>
    </row>
    <row r="17" spans="1:12" hidden="1" x14ac:dyDescent="0.25">
      <c r="A17" t="s">
        <v>205</v>
      </c>
      <c r="B17" t="s">
        <v>20</v>
      </c>
      <c r="C17" t="s">
        <v>207</v>
      </c>
      <c r="D17" t="s">
        <v>30</v>
      </c>
      <c r="E17" t="s">
        <v>15</v>
      </c>
      <c r="F17">
        <v>7035</v>
      </c>
      <c r="G17">
        <v>4775</v>
      </c>
      <c r="H17" t="s">
        <v>22</v>
      </c>
      <c r="I17" t="s">
        <v>27</v>
      </c>
      <c r="J17" t="s">
        <v>28</v>
      </c>
      <c r="K17" t="s">
        <v>29</v>
      </c>
      <c r="L17">
        <v>6</v>
      </c>
    </row>
    <row r="18" spans="1:12" hidden="1" x14ac:dyDescent="0.25">
      <c r="A18" t="s">
        <v>205</v>
      </c>
      <c r="B18" t="s">
        <v>20</v>
      </c>
      <c r="C18" t="s">
        <v>208</v>
      </c>
      <c r="D18" t="s">
        <v>21</v>
      </c>
      <c r="E18" t="s">
        <v>12</v>
      </c>
      <c r="F18">
        <v>7108</v>
      </c>
      <c r="G18">
        <v>4844</v>
      </c>
      <c r="H18" t="s">
        <v>22</v>
      </c>
      <c r="I18" t="s">
        <v>171</v>
      </c>
      <c r="J18" t="s">
        <v>172</v>
      </c>
      <c r="K18" t="s">
        <v>102</v>
      </c>
      <c r="L18">
        <v>1</v>
      </c>
    </row>
    <row r="19" spans="1:12" hidden="1" x14ac:dyDescent="0.25">
      <c r="A19" t="s">
        <v>205</v>
      </c>
      <c r="B19" t="s">
        <v>20</v>
      </c>
      <c r="C19" t="s">
        <v>208</v>
      </c>
      <c r="D19" t="s">
        <v>21</v>
      </c>
      <c r="E19" t="s">
        <v>14</v>
      </c>
      <c r="F19">
        <v>7060</v>
      </c>
      <c r="G19">
        <v>4800</v>
      </c>
      <c r="H19" t="s">
        <v>22</v>
      </c>
      <c r="I19" t="s">
        <v>24</v>
      </c>
      <c r="J19" t="s">
        <v>25</v>
      </c>
      <c r="K19" t="s">
        <v>26</v>
      </c>
      <c r="L19">
        <v>1</v>
      </c>
    </row>
    <row r="20" spans="1:12" hidden="1" x14ac:dyDescent="0.25">
      <c r="A20" t="s">
        <v>205</v>
      </c>
      <c r="B20" t="s">
        <v>20</v>
      </c>
      <c r="C20" t="s">
        <v>208</v>
      </c>
      <c r="D20" t="s">
        <v>21</v>
      </c>
      <c r="E20" t="s">
        <v>15</v>
      </c>
      <c r="F20">
        <v>7035</v>
      </c>
      <c r="G20">
        <v>4775</v>
      </c>
      <c r="H20" t="s">
        <v>22</v>
      </c>
      <c r="I20" t="s">
        <v>27</v>
      </c>
      <c r="J20" t="s">
        <v>28</v>
      </c>
      <c r="K20" t="s">
        <v>29</v>
      </c>
      <c r="L20">
        <v>1</v>
      </c>
    </row>
    <row r="21" spans="1:12" hidden="1" x14ac:dyDescent="0.25">
      <c r="A21" t="s">
        <v>205</v>
      </c>
      <c r="B21" t="s">
        <v>31</v>
      </c>
      <c r="C21" t="s">
        <v>32</v>
      </c>
      <c r="D21" t="s">
        <v>32</v>
      </c>
      <c r="E21" t="s">
        <v>33</v>
      </c>
      <c r="F21">
        <v>6987</v>
      </c>
      <c r="G21">
        <v>4727</v>
      </c>
      <c r="H21" t="s">
        <v>22</v>
      </c>
      <c r="I21" t="s">
        <v>34</v>
      </c>
      <c r="J21" t="s">
        <v>106</v>
      </c>
      <c r="K21" t="s">
        <v>107</v>
      </c>
      <c r="L21">
        <v>38</v>
      </c>
    </row>
    <row r="22" spans="1:12" hidden="1" x14ac:dyDescent="0.25">
      <c r="A22" t="s">
        <v>205</v>
      </c>
      <c r="B22" t="s">
        <v>17</v>
      </c>
      <c r="C22" t="s">
        <v>32</v>
      </c>
      <c r="D22" t="s">
        <v>32</v>
      </c>
      <c r="E22" t="s">
        <v>35</v>
      </c>
      <c r="F22">
        <v>6897</v>
      </c>
      <c r="G22">
        <v>4649</v>
      </c>
      <c r="H22" t="s">
        <v>13</v>
      </c>
      <c r="I22" t="s">
        <v>173</v>
      </c>
      <c r="J22" t="s">
        <v>174</v>
      </c>
      <c r="K22" t="s">
        <v>175</v>
      </c>
      <c r="L22">
        <v>14</v>
      </c>
    </row>
    <row r="23" spans="1:12" hidden="1" x14ac:dyDescent="0.25">
      <c r="A23" t="s">
        <v>205</v>
      </c>
      <c r="B23" t="s">
        <v>20</v>
      </c>
      <c r="C23" t="s">
        <v>32</v>
      </c>
      <c r="D23" t="s">
        <v>32</v>
      </c>
      <c r="E23" t="s">
        <v>35</v>
      </c>
      <c r="F23">
        <v>6898</v>
      </c>
      <c r="G23">
        <v>4650</v>
      </c>
      <c r="H23" t="s">
        <v>13</v>
      </c>
      <c r="I23" t="s">
        <v>176</v>
      </c>
      <c r="J23" t="s">
        <v>177</v>
      </c>
      <c r="K23" t="s">
        <v>178</v>
      </c>
      <c r="L23">
        <v>6</v>
      </c>
    </row>
    <row r="24" spans="1:12" hidden="1" x14ac:dyDescent="0.25">
      <c r="A24" t="s">
        <v>205</v>
      </c>
      <c r="B24" t="s">
        <v>37</v>
      </c>
      <c r="C24" t="s">
        <v>32</v>
      </c>
      <c r="D24" t="s">
        <v>32</v>
      </c>
      <c r="E24" t="s">
        <v>38</v>
      </c>
      <c r="F24">
        <v>6996</v>
      </c>
      <c r="G24">
        <v>4736</v>
      </c>
      <c r="H24" t="s">
        <v>22</v>
      </c>
      <c r="I24" t="s">
        <v>39</v>
      </c>
      <c r="J24" t="s">
        <v>40</v>
      </c>
      <c r="K24" t="s">
        <v>36</v>
      </c>
      <c r="L24">
        <v>14</v>
      </c>
    </row>
    <row r="25" spans="1:12" hidden="1" x14ac:dyDescent="0.25">
      <c r="A25" t="s">
        <v>205</v>
      </c>
      <c r="B25" t="s">
        <v>37</v>
      </c>
      <c r="C25" t="s">
        <v>32</v>
      </c>
      <c r="D25" t="s">
        <v>32</v>
      </c>
      <c r="E25" t="s">
        <v>41</v>
      </c>
      <c r="F25">
        <v>5996</v>
      </c>
      <c r="G25">
        <v>3836</v>
      </c>
      <c r="H25" t="s">
        <v>137</v>
      </c>
      <c r="I25" t="s">
        <v>186</v>
      </c>
      <c r="J25" t="s">
        <v>187</v>
      </c>
      <c r="K25" t="s">
        <v>188</v>
      </c>
      <c r="L25">
        <v>20</v>
      </c>
    </row>
    <row r="26" spans="1:12" hidden="1" x14ac:dyDescent="0.25">
      <c r="A26" t="s">
        <v>205</v>
      </c>
      <c r="B26" t="s">
        <v>42</v>
      </c>
      <c r="C26" t="s">
        <v>32</v>
      </c>
      <c r="D26" t="s">
        <v>32</v>
      </c>
      <c r="E26" t="s">
        <v>38</v>
      </c>
      <c r="F26">
        <v>6997</v>
      </c>
      <c r="G26">
        <v>4737</v>
      </c>
      <c r="H26" t="s">
        <v>22</v>
      </c>
      <c r="I26" t="s">
        <v>43</v>
      </c>
      <c r="J26" t="s">
        <v>44</v>
      </c>
      <c r="K26" t="s">
        <v>45</v>
      </c>
      <c r="L26">
        <v>11</v>
      </c>
    </row>
    <row r="27" spans="1:12" hidden="1" x14ac:dyDescent="0.25">
      <c r="A27" t="s">
        <v>205</v>
      </c>
      <c r="B27" t="s">
        <v>42</v>
      </c>
      <c r="C27" t="s">
        <v>32</v>
      </c>
      <c r="D27" t="s">
        <v>32</v>
      </c>
      <c r="E27" t="s">
        <v>41</v>
      </c>
      <c r="F27">
        <v>6736</v>
      </c>
      <c r="G27">
        <v>4500</v>
      </c>
      <c r="H27" t="s">
        <v>137</v>
      </c>
      <c r="I27" t="s">
        <v>189</v>
      </c>
      <c r="J27" t="s">
        <v>190</v>
      </c>
      <c r="K27" t="s">
        <v>191</v>
      </c>
      <c r="L27">
        <v>15</v>
      </c>
    </row>
    <row r="28" spans="1:12" hidden="1" x14ac:dyDescent="0.25">
      <c r="A28" t="s">
        <v>205</v>
      </c>
      <c r="B28" t="s">
        <v>31</v>
      </c>
      <c r="C28" t="s">
        <v>32</v>
      </c>
      <c r="D28" t="s">
        <v>32</v>
      </c>
      <c r="E28" t="s">
        <v>46</v>
      </c>
      <c r="F28">
        <v>7012</v>
      </c>
      <c r="G28">
        <v>4752</v>
      </c>
      <c r="H28" t="s">
        <v>22</v>
      </c>
      <c r="I28" t="s">
        <v>179</v>
      </c>
      <c r="J28" t="s">
        <v>47</v>
      </c>
      <c r="K28" t="s">
        <v>180</v>
      </c>
      <c r="L28">
        <v>38</v>
      </c>
    </row>
    <row r="29" spans="1:12" hidden="1" x14ac:dyDescent="0.25">
      <c r="A29" t="s">
        <v>205</v>
      </c>
      <c r="B29" t="s">
        <v>37</v>
      </c>
      <c r="C29" t="s">
        <v>32</v>
      </c>
      <c r="D29" t="s">
        <v>32</v>
      </c>
      <c r="E29" t="s">
        <v>48</v>
      </c>
      <c r="F29">
        <v>7018</v>
      </c>
      <c r="G29">
        <v>4758</v>
      </c>
      <c r="H29" t="s">
        <v>22</v>
      </c>
      <c r="I29" t="s">
        <v>49</v>
      </c>
      <c r="J29" t="s">
        <v>50</v>
      </c>
      <c r="K29" t="s">
        <v>51</v>
      </c>
    </row>
    <row r="30" spans="1:12" hidden="1" x14ac:dyDescent="0.25">
      <c r="A30" t="s">
        <v>205</v>
      </c>
      <c r="B30" t="s">
        <v>37</v>
      </c>
      <c r="C30" t="s">
        <v>32</v>
      </c>
      <c r="D30" t="s">
        <v>32</v>
      </c>
      <c r="E30" t="s">
        <v>52</v>
      </c>
      <c r="F30">
        <v>6981</v>
      </c>
      <c r="G30">
        <v>4721</v>
      </c>
      <c r="H30" t="s">
        <v>22</v>
      </c>
      <c r="I30" t="s">
        <v>108</v>
      </c>
      <c r="J30" t="s">
        <v>109</v>
      </c>
      <c r="K30" t="s">
        <v>110</v>
      </c>
    </row>
    <row r="31" spans="1:12" hidden="1" x14ac:dyDescent="0.25">
      <c r="A31" t="s">
        <v>205</v>
      </c>
      <c r="B31" t="s">
        <v>42</v>
      </c>
      <c r="C31" t="s">
        <v>32</v>
      </c>
      <c r="D31" t="s">
        <v>32</v>
      </c>
      <c r="E31" t="s">
        <v>52</v>
      </c>
      <c r="F31">
        <v>6982</v>
      </c>
      <c r="G31">
        <v>4722</v>
      </c>
      <c r="H31" t="s">
        <v>22</v>
      </c>
      <c r="I31" t="s">
        <v>111</v>
      </c>
      <c r="J31" t="s">
        <v>112</v>
      </c>
      <c r="K31" t="s">
        <v>110</v>
      </c>
      <c r="L31">
        <v>27</v>
      </c>
    </row>
    <row r="32" spans="1:12" hidden="1" x14ac:dyDescent="0.25">
      <c r="A32" t="s">
        <v>205</v>
      </c>
      <c r="B32" t="s">
        <v>37</v>
      </c>
      <c r="C32" t="s">
        <v>32</v>
      </c>
      <c r="D32" t="s">
        <v>32</v>
      </c>
      <c r="E32" t="s">
        <v>12</v>
      </c>
      <c r="F32">
        <v>7065</v>
      </c>
      <c r="G32">
        <v>4805</v>
      </c>
      <c r="H32" t="s">
        <v>22</v>
      </c>
      <c r="I32" t="s">
        <v>140</v>
      </c>
      <c r="J32" t="s">
        <v>141</v>
      </c>
      <c r="K32" t="s">
        <v>142</v>
      </c>
    </row>
    <row r="33" spans="1:12" hidden="1" x14ac:dyDescent="0.25">
      <c r="A33" t="s">
        <v>205</v>
      </c>
      <c r="B33" t="s">
        <v>37</v>
      </c>
      <c r="C33" t="s">
        <v>32</v>
      </c>
      <c r="D33" t="s">
        <v>32</v>
      </c>
      <c r="E33" t="s">
        <v>12</v>
      </c>
      <c r="F33">
        <v>7066</v>
      </c>
      <c r="G33">
        <v>4805</v>
      </c>
      <c r="H33" t="s">
        <v>22</v>
      </c>
      <c r="I33" t="s">
        <v>143</v>
      </c>
      <c r="J33" t="s">
        <v>144</v>
      </c>
      <c r="K33" t="s">
        <v>142</v>
      </c>
    </row>
    <row r="34" spans="1:12" hidden="1" x14ac:dyDescent="0.25">
      <c r="A34" t="s">
        <v>205</v>
      </c>
      <c r="B34" t="s">
        <v>42</v>
      </c>
      <c r="C34" t="s">
        <v>32</v>
      </c>
      <c r="D34" t="s">
        <v>32</v>
      </c>
      <c r="E34" t="s">
        <v>12</v>
      </c>
      <c r="F34">
        <v>7067</v>
      </c>
      <c r="G34">
        <v>4806</v>
      </c>
      <c r="H34" t="s">
        <v>22</v>
      </c>
      <c r="I34" t="s">
        <v>145</v>
      </c>
      <c r="J34" t="s">
        <v>146</v>
      </c>
      <c r="K34" t="s">
        <v>142</v>
      </c>
      <c r="L34">
        <v>27</v>
      </c>
    </row>
    <row r="35" spans="1:12" hidden="1" x14ac:dyDescent="0.25">
      <c r="A35" t="s">
        <v>205</v>
      </c>
      <c r="B35" t="s">
        <v>42</v>
      </c>
      <c r="C35" t="s">
        <v>32</v>
      </c>
      <c r="D35" t="s">
        <v>32</v>
      </c>
      <c r="E35" t="s">
        <v>12</v>
      </c>
      <c r="F35">
        <v>7068</v>
      </c>
      <c r="G35">
        <v>4806</v>
      </c>
      <c r="H35" t="s">
        <v>22</v>
      </c>
      <c r="I35" t="s">
        <v>147</v>
      </c>
      <c r="J35" t="s">
        <v>148</v>
      </c>
      <c r="K35" t="s">
        <v>142</v>
      </c>
      <c r="L35">
        <v>27</v>
      </c>
    </row>
    <row r="36" spans="1:12" hidden="1" x14ac:dyDescent="0.25">
      <c r="A36" t="s">
        <v>205</v>
      </c>
      <c r="B36" t="s">
        <v>17</v>
      </c>
      <c r="C36" t="s">
        <v>32</v>
      </c>
      <c r="D36" t="s">
        <v>32</v>
      </c>
      <c r="E36" t="s">
        <v>53</v>
      </c>
      <c r="F36">
        <v>7002</v>
      </c>
      <c r="G36">
        <v>4742</v>
      </c>
      <c r="H36" t="s">
        <v>22</v>
      </c>
      <c r="I36" t="s">
        <v>116</v>
      </c>
      <c r="J36" t="s">
        <v>117</v>
      </c>
      <c r="K36" t="s">
        <v>118</v>
      </c>
      <c r="L36">
        <v>30</v>
      </c>
    </row>
    <row r="37" spans="1:12" hidden="1" x14ac:dyDescent="0.25">
      <c r="A37" t="s">
        <v>205</v>
      </c>
      <c r="B37" t="s">
        <v>20</v>
      </c>
      <c r="C37" t="s">
        <v>32</v>
      </c>
      <c r="D37" t="s">
        <v>32</v>
      </c>
      <c r="E37" t="s">
        <v>53</v>
      </c>
      <c r="F37">
        <v>7003</v>
      </c>
      <c r="G37">
        <v>4743</v>
      </c>
      <c r="H37" t="s">
        <v>22</v>
      </c>
      <c r="I37" t="s">
        <v>119</v>
      </c>
      <c r="J37" t="s">
        <v>120</v>
      </c>
      <c r="K37" t="s">
        <v>118</v>
      </c>
      <c r="L37">
        <v>18</v>
      </c>
    </row>
    <row r="38" spans="1:12" hidden="1" x14ac:dyDescent="0.25">
      <c r="A38" t="s">
        <v>205</v>
      </c>
      <c r="B38" t="s">
        <v>54</v>
      </c>
      <c r="C38" t="s">
        <v>32</v>
      </c>
      <c r="D38" t="s">
        <v>32</v>
      </c>
      <c r="E38" t="s">
        <v>53</v>
      </c>
      <c r="F38">
        <v>7004</v>
      </c>
      <c r="G38">
        <v>4744</v>
      </c>
      <c r="H38" t="s">
        <v>22</v>
      </c>
      <c r="I38" t="s">
        <v>121</v>
      </c>
      <c r="J38" t="s">
        <v>122</v>
      </c>
      <c r="K38" t="s">
        <v>123</v>
      </c>
      <c r="L38">
        <v>41</v>
      </c>
    </row>
    <row r="39" spans="1:12" hidden="1" x14ac:dyDescent="0.25">
      <c r="A39" t="s">
        <v>205</v>
      </c>
      <c r="B39" t="s">
        <v>37</v>
      </c>
      <c r="C39" t="s">
        <v>32</v>
      </c>
      <c r="D39" t="s">
        <v>32</v>
      </c>
      <c r="E39" t="s">
        <v>53</v>
      </c>
      <c r="F39">
        <v>6978</v>
      </c>
      <c r="G39">
        <v>4718</v>
      </c>
      <c r="H39" t="s">
        <v>22</v>
      </c>
      <c r="I39" t="s">
        <v>124</v>
      </c>
      <c r="J39" t="s">
        <v>125</v>
      </c>
      <c r="K39" t="s">
        <v>126</v>
      </c>
    </row>
    <row r="40" spans="1:12" hidden="1" x14ac:dyDescent="0.25">
      <c r="A40" t="s">
        <v>205</v>
      </c>
      <c r="B40" t="s">
        <v>42</v>
      </c>
      <c r="C40" t="s">
        <v>32</v>
      </c>
      <c r="D40" t="s">
        <v>32</v>
      </c>
      <c r="E40" t="s">
        <v>53</v>
      </c>
      <c r="F40">
        <v>6979</v>
      </c>
      <c r="G40">
        <v>4719</v>
      </c>
      <c r="H40" t="s">
        <v>22</v>
      </c>
      <c r="I40" t="s">
        <v>127</v>
      </c>
      <c r="J40" t="s">
        <v>128</v>
      </c>
      <c r="K40" t="s">
        <v>126</v>
      </c>
      <c r="L40">
        <v>27</v>
      </c>
    </row>
    <row r="41" spans="1:12" hidden="1" x14ac:dyDescent="0.25">
      <c r="A41" t="s">
        <v>205</v>
      </c>
      <c r="B41" t="s">
        <v>17</v>
      </c>
      <c r="C41" t="s">
        <v>32</v>
      </c>
      <c r="D41" t="s">
        <v>32</v>
      </c>
      <c r="E41" t="s">
        <v>55</v>
      </c>
      <c r="F41">
        <v>6721</v>
      </c>
      <c r="G41">
        <v>4485</v>
      </c>
      <c r="H41" t="s">
        <v>56</v>
      </c>
      <c r="I41" t="s">
        <v>57</v>
      </c>
      <c r="J41" t="s">
        <v>58</v>
      </c>
      <c r="K41" t="s">
        <v>59</v>
      </c>
      <c r="L41">
        <v>30</v>
      </c>
    </row>
    <row r="42" spans="1:12" hidden="1" x14ac:dyDescent="0.25">
      <c r="A42" t="s">
        <v>205</v>
      </c>
      <c r="B42" t="s">
        <v>20</v>
      </c>
      <c r="C42" t="s">
        <v>32</v>
      </c>
      <c r="D42" t="s">
        <v>32</v>
      </c>
      <c r="E42" t="s">
        <v>55</v>
      </c>
      <c r="F42">
        <v>6700</v>
      </c>
      <c r="G42">
        <v>4464</v>
      </c>
      <c r="H42" t="s">
        <v>60</v>
      </c>
      <c r="I42" t="s">
        <v>61</v>
      </c>
      <c r="J42" t="s">
        <v>62</v>
      </c>
      <c r="K42" t="s">
        <v>63</v>
      </c>
      <c r="L42">
        <v>18</v>
      </c>
    </row>
    <row r="43" spans="1:12" hidden="1" x14ac:dyDescent="0.25">
      <c r="A43" t="s">
        <v>205</v>
      </c>
      <c r="B43" t="s">
        <v>37</v>
      </c>
      <c r="C43" t="s">
        <v>32</v>
      </c>
      <c r="D43" t="s">
        <v>32</v>
      </c>
      <c r="E43" t="s">
        <v>55</v>
      </c>
      <c r="F43">
        <v>6698</v>
      </c>
      <c r="G43">
        <v>4462</v>
      </c>
      <c r="H43" t="s">
        <v>60</v>
      </c>
      <c r="I43" t="s">
        <v>64</v>
      </c>
      <c r="J43" t="s">
        <v>65</v>
      </c>
      <c r="K43" t="s">
        <v>66</v>
      </c>
    </row>
    <row r="44" spans="1:12" hidden="1" x14ac:dyDescent="0.25">
      <c r="A44" t="s">
        <v>205</v>
      </c>
      <c r="B44" t="s">
        <v>42</v>
      </c>
      <c r="C44" t="s">
        <v>32</v>
      </c>
      <c r="D44" t="s">
        <v>32</v>
      </c>
      <c r="E44" t="s">
        <v>55</v>
      </c>
      <c r="F44">
        <v>6699</v>
      </c>
      <c r="G44">
        <v>4463</v>
      </c>
      <c r="H44" t="s">
        <v>60</v>
      </c>
      <c r="I44" t="s">
        <v>67</v>
      </c>
      <c r="J44" t="s">
        <v>68</v>
      </c>
      <c r="K44" t="s">
        <v>69</v>
      </c>
      <c r="L44">
        <v>27</v>
      </c>
    </row>
    <row r="45" spans="1:12" hidden="1" x14ac:dyDescent="0.25">
      <c r="A45" t="s">
        <v>205</v>
      </c>
      <c r="B45" t="s">
        <v>31</v>
      </c>
      <c r="C45" t="s">
        <v>32</v>
      </c>
      <c r="D45" t="s">
        <v>32</v>
      </c>
      <c r="E45" t="s">
        <v>70</v>
      </c>
      <c r="F45">
        <v>7038</v>
      </c>
      <c r="G45">
        <v>4778</v>
      </c>
      <c r="H45" t="s">
        <v>22</v>
      </c>
      <c r="I45" t="s">
        <v>71</v>
      </c>
      <c r="J45" t="s">
        <v>72</v>
      </c>
      <c r="K45" t="s">
        <v>73</v>
      </c>
      <c r="L45">
        <v>38</v>
      </c>
    </row>
    <row r="46" spans="1:12" hidden="1" x14ac:dyDescent="0.25">
      <c r="A46" t="s">
        <v>205</v>
      </c>
      <c r="B46" t="s">
        <v>37</v>
      </c>
      <c r="C46" t="s">
        <v>32</v>
      </c>
      <c r="D46" t="s">
        <v>32</v>
      </c>
      <c r="E46" t="s">
        <v>74</v>
      </c>
      <c r="F46">
        <v>7063</v>
      </c>
      <c r="G46">
        <v>4803</v>
      </c>
      <c r="H46" t="s">
        <v>22</v>
      </c>
      <c r="I46" t="s">
        <v>129</v>
      </c>
      <c r="J46" t="s">
        <v>130</v>
      </c>
      <c r="K46" t="s">
        <v>131</v>
      </c>
    </row>
    <row r="47" spans="1:12" hidden="1" x14ac:dyDescent="0.25">
      <c r="A47" t="s">
        <v>205</v>
      </c>
      <c r="B47" t="s">
        <v>42</v>
      </c>
      <c r="C47" t="s">
        <v>32</v>
      </c>
      <c r="D47" t="s">
        <v>32</v>
      </c>
      <c r="E47" t="s">
        <v>74</v>
      </c>
      <c r="F47">
        <v>7064</v>
      </c>
      <c r="G47">
        <v>4804</v>
      </c>
      <c r="H47" t="s">
        <v>22</v>
      </c>
      <c r="I47" t="s">
        <v>132</v>
      </c>
      <c r="J47" t="s">
        <v>133</v>
      </c>
      <c r="K47" t="s">
        <v>131</v>
      </c>
      <c r="L47">
        <v>27</v>
      </c>
    </row>
    <row r="48" spans="1:12" hidden="1" x14ac:dyDescent="0.25">
      <c r="A48" t="s">
        <v>205</v>
      </c>
      <c r="B48" t="s">
        <v>37</v>
      </c>
      <c r="C48" t="s">
        <v>32</v>
      </c>
      <c r="D48" t="s">
        <v>32</v>
      </c>
      <c r="E48" t="s">
        <v>14</v>
      </c>
      <c r="F48">
        <v>7055</v>
      </c>
      <c r="G48">
        <v>4795</v>
      </c>
      <c r="H48" t="s">
        <v>22</v>
      </c>
      <c r="I48" t="s">
        <v>75</v>
      </c>
      <c r="J48" t="s">
        <v>138</v>
      </c>
      <c r="K48" t="s">
        <v>139</v>
      </c>
    </row>
    <row r="49" spans="1:13" hidden="1" x14ac:dyDescent="0.25">
      <c r="A49" t="s">
        <v>205</v>
      </c>
      <c r="B49" t="s">
        <v>42</v>
      </c>
      <c r="C49" t="s">
        <v>32</v>
      </c>
      <c r="D49" t="s">
        <v>32</v>
      </c>
      <c r="E49" t="s">
        <v>14</v>
      </c>
      <c r="F49">
        <v>7056</v>
      </c>
      <c r="G49">
        <v>4796</v>
      </c>
      <c r="H49" t="s">
        <v>22</v>
      </c>
      <c r="I49" t="s">
        <v>76</v>
      </c>
      <c r="J49" t="s">
        <v>149</v>
      </c>
      <c r="K49" t="s">
        <v>150</v>
      </c>
      <c r="L49">
        <v>27</v>
      </c>
    </row>
    <row r="50" spans="1:13" hidden="1" x14ac:dyDescent="0.25">
      <c r="A50" t="s">
        <v>205</v>
      </c>
      <c r="B50" t="s">
        <v>17</v>
      </c>
      <c r="C50" t="s">
        <v>32</v>
      </c>
      <c r="D50" t="s">
        <v>32</v>
      </c>
      <c r="E50" t="s">
        <v>77</v>
      </c>
      <c r="F50">
        <v>6474</v>
      </c>
      <c r="G50">
        <v>4276</v>
      </c>
      <c r="H50" t="s">
        <v>134</v>
      </c>
      <c r="I50" t="s">
        <v>192</v>
      </c>
      <c r="J50" t="s">
        <v>193</v>
      </c>
      <c r="K50" t="s">
        <v>194</v>
      </c>
      <c r="L50">
        <v>16</v>
      </c>
    </row>
    <row r="51" spans="1:13" hidden="1" x14ac:dyDescent="0.25">
      <c r="A51" t="s">
        <v>205</v>
      </c>
      <c r="B51" t="s">
        <v>20</v>
      </c>
      <c r="C51" t="s">
        <v>32</v>
      </c>
      <c r="D51" t="s">
        <v>32</v>
      </c>
      <c r="E51" t="s">
        <v>77</v>
      </c>
      <c r="F51">
        <v>6475</v>
      </c>
      <c r="G51">
        <v>4277</v>
      </c>
      <c r="H51" t="s">
        <v>134</v>
      </c>
      <c r="I51" t="s">
        <v>195</v>
      </c>
      <c r="J51" t="s">
        <v>196</v>
      </c>
      <c r="K51" t="s">
        <v>194</v>
      </c>
      <c r="L51">
        <v>11</v>
      </c>
    </row>
    <row r="52" spans="1:13" hidden="1" x14ac:dyDescent="0.25">
      <c r="A52" t="s">
        <v>205</v>
      </c>
      <c r="B52" t="s">
        <v>37</v>
      </c>
      <c r="C52" t="s">
        <v>32</v>
      </c>
      <c r="D52" t="s">
        <v>32</v>
      </c>
      <c r="E52" t="s">
        <v>78</v>
      </c>
      <c r="F52">
        <v>6476</v>
      </c>
      <c r="G52">
        <v>4278</v>
      </c>
      <c r="H52" t="s">
        <v>134</v>
      </c>
      <c r="I52" t="s">
        <v>197</v>
      </c>
      <c r="J52" t="s">
        <v>198</v>
      </c>
      <c r="K52" t="s">
        <v>194</v>
      </c>
      <c r="L52">
        <v>20</v>
      </c>
    </row>
    <row r="53" spans="1:13" hidden="1" x14ac:dyDescent="0.25">
      <c r="A53" t="s">
        <v>205</v>
      </c>
      <c r="B53" t="s">
        <v>37</v>
      </c>
      <c r="C53" t="s">
        <v>32</v>
      </c>
      <c r="D53" t="s">
        <v>32</v>
      </c>
      <c r="E53" t="s">
        <v>79</v>
      </c>
      <c r="F53">
        <v>6893</v>
      </c>
      <c r="G53">
        <v>4645</v>
      </c>
      <c r="H53" t="s">
        <v>13</v>
      </c>
      <c r="I53" t="s">
        <v>80</v>
      </c>
      <c r="J53" t="s">
        <v>81</v>
      </c>
      <c r="K53" t="s">
        <v>82</v>
      </c>
      <c r="L53">
        <v>14</v>
      </c>
    </row>
    <row r="54" spans="1:13" hidden="1" x14ac:dyDescent="0.25">
      <c r="A54" t="s">
        <v>205</v>
      </c>
      <c r="B54" t="s">
        <v>42</v>
      </c>
      <c r="C54" t="s">
        <v>32</v>
      </c>
      <c r="D54" t="s">
        <v>32</v>
      </c>
      <c r="E54" t="s">
        <v>78</v>
      </c>
      <c r="F54">
        <v>6477</v>
      </c>
      <c r="G54">
        <v>4279</v>
      </c>
      <c r="H54" t="s">
        <v>134</v>
      </c>
      <c r="I54" t="s">
        <v>199</v>
      </c>
      <c r="J54" t="s">
        <v>200</v>
      </c>
      <c r="K54" t="s">
        <v>201</v>
      </c>
      <c r="L54">
        <v>16</v>
      </c>
    </row>
    <row r="55" spans="1:13" hidden="1" x14ac:dyDescent="0.25">
      <c r="A55" t="s">
        <v>205</v>
      </c>
      <c r="B55" t="s">
        <v>42</v>
      </c>
      <c r="C55" t="s">
        <v>32</v>
      </c>
      <c r="D55" t="s">
        <v>32</v>
      </c>
      <c r="E55" t="s">
        <v>79</v>
      </c>
      <c r="F55">
        <v>6894</v>
      </c>
      <c r="G55">
        <v>4646</v>
      </c>
      <c r="H55" t="s">
        <v>13</v>
      </c>
      <c r="I55" t="s">
        <v>83</v>
      </c>
      <c r="J55" t="s">
        <v>84</v>
      </c>
      <c r="K55" t="s">
        <v>85</v>
      </c>
      <c r="L55">
        <v>11</v>
      </c>
    </row>
    <row r="56" spans="1:13" hidden="1" x14ac:dyDescent="0.25">
      <c r="A56" t="s">
        <v>205</v>
      </c>
      <c r="B56" t="s">
        <v>37</v>
      </c>
      <c r="C56" t="s">
        <v>32</v>
      </c>
      <c r="D56" t="s">
        <v>32</v>
      </c>
      <c r="E56" t="s">
        <v>86</v>
      </c>
      <c r="F56">
        <v>7040</v>
      </c>
      <c r="G56">
        <v>4780</v>
      </c>
      <c r="H56" t="s">
        <v>22</v>
      </c>
      <c r="I56" t="s">
        <v>87</v>
      </c>
      <c r="J56" t="s">
        <v>88</v>
      </c>
      <c r="K56" t="s">
        <v>89</v>
      </c>
      <c r="L56">
        <v>34</v>
      </c>
    </row>
    <row r="57" spans="1:13" hidden="1" x14ac:dyDescent="0.25">
      <c r="A57" t="s">
        <v>205</v>
      </c>
      <c r="B57" t="s">
        <v>42</v>
      </c>
      <c r="C57" t="s">
        <v>32</v>
      </c>
      <c r="D57" t="s">
        <v>32</v>
      </c>
      <c r="E57" t="s">
        <v>86</v>
      </c>
      <c r="F57">
        <v>7041</v>
      </c>
      <c r="G57">
        <v>4781</v>
      </c>
      <c r="H57" t="s">
        <v>22</v>
      </c>
      <c r="I57" t="s">
        <v>90</v>
      </c>
      <c r="J57" t="s">
        <v>91</v>
      </c>
      <c r="K57" t="s">
        <v>92</v>
      </c>
      <c r="L57">
        <v>27</v>
      </c>
    </row>
    <row r="58" spans="1:13" hidden="1" x14ac:dyDescent="0.25">
      <c r="A58" t="s">
        <v>205</v>
      </c>
      <c r="B58" t="s">
        <v>37</v>
      </c>
      <c r="C58" t="s">
        <v>32</v>
      </c>
      <c r="D58" t="s">
        <v>32</v>
      </c>
      <c r="E58" t="s">
        <v>93</v>
      </c>
      <c r="F58">
        <v>7074</v>
      </c>
      <c r="G58">
        <v>4812</v>
      </c>
      <c r="H58" t="s">
        <v>22</v>
      </c>
      <c r="I58" t="s">
        <v>94</v>
      </c>
      <c r="J58" t="s">
        <v>181</v>
      </c>
      <c r="K58" t="s">
        <v>182</v>
      </c>
      <c r="L58">
        <v>34</v>
      </c>
    </row>
    <row r="59" spans="1:13" hidden="1" x14ac:dyDescent="0.25">
      <c r="A59" t="s">
        <v>205</v>
      </c>
      <c r="B59" t="s">
        <v>37</v>
      </c>
      <c r="C59" t="s">
        <v>32</v>
      </c>
      <c r="D59" t="s">
        <v>32</v>
      </c>
      <c r="E59" t="s">
        <v>95</v>
      </c>
      <c r="F59">
        <v>7089</v>
      </c>
      <c r="G59">
        <v>4827</v>
      </c>
      <c r="H59" t="s">
        <v>22</v>
      </c>
      <c r="I59" t="s">
        <v>96</v>
      </c>
      <c r="J59" t="s">
        <v>97</v>
      </c>
      <c r="K59" t="s">
        <v>98</v>
      </c>
      <c r="L59">
        <v>34</v>
      </c>
    </row>
    <row r="60" spans="1:13" hidden="1" x14ac:dyDescent="0.25">
      <c r="A60" t="s">
        <v>205</v>
      </c>
      <c r="B60" t="s">
        <v>42</v>
      </c>
      <c r="C60" t="s">
        <v>32</v>
      </c>
      <c r="D60" t="s">
        <v>32</v>
      </c>
      <c r="E60" t="s">
        <v>95</v>
      </c>
      <c r="F60">
        <v>7090</v>
      </c>
      <c r="G60">
        <v>4828</v>
      </c>
      <c r="H60" t="s">
        <v>22</v>
      </c>
      <c r="I60" t="s">
        <v>99</v>
      </c>
      <c r="J60" t="s">
        <v>100</v>
      </c>
      <c r="K60" t="s">
        <v>101</v>
      </c>
      <c r="L60">
        <v>27</v>
      </c>
    </row>
    <row r="61" spans="1:13" hidden="1" x14ac:dyDescent="0.25"/>
    <row r="62" spans="1:13" x14ac:dyDescent="0.25">
      <c r="A62" s="1" t="s">
        <v>259</v>
      </c>
      <c r="B62" s="1" t="s">
        <v>209</v>
      </c>
      <c r="C62" s="1" t="s">
        <v>260</v>
      </c>
      <c r="D62" s="1">
        <v>5988</v>
      </c>
      <c r="E62" s="1">
        <v>3828</v>
      </c>
      <c r="F62" s="1" t="s">
        <v>22</v>
      </c>
      <c r="G62" s="1" t="s">
        <v>261</v>
      </c>
      <c r="H62" s="1" t="s">
        <v>262</v>
      </c>
      <c r="I62" s="1" t="s">
        <v>263</v>
      </c>
      <c r="J62" s="1"/>
      <c r="K62" s="1">
        <v>94.36</v>
      </c>
      <c r="L62">
        <v>11</v>
      </c>
      <c r="M62">
        <f>SUM(K62*L62)</f>
        <v>1037.96</v>
      </c>
    </row>
    <row r="63" spans="1:13" x14ac:dyDescent="0.25">
      <c r="A63" s="1" t="s">
        <v>259</v>
      </c>
      <c r="B63" s="1" t="s">
        <v>209</v>
      </c>
      <c r="C63" s="1" t="s">
        <v>264</v>
      </c>
      <c r="D63" s="1">
        <v>5992</v>
      </c>
      <c r="E63" s="1">
        <v>3832</v>
      </c>
      <c r="F63" s="1" t="s">
        <v>265</v>
      </c>
      <c r="G63" s="1" t="s">
        <v>266</v>
      </c>
      <c r="H63" s="1" t="s">
        <v>267</v>
      </c>
      <c r="I63" s="1" t="s">
        <v>268</v>
      </c>
      <c r="J63" s="1"/>
      <c r="K63" s="1">
        <v>62.91</v>
      </c>
      <c r="L63">
        <v>21</v>
      </c>
      <c r="M63">
        <f>SUM(K63*L63)</f>
        <v>1321.11</v>
      </c>
    </row>
    <row r="64" spans="1:13" x14ac:dyDescent="0.25">
      <c r="A64" s="1" t="s">
        <v>259</v>
      </c>
      <c r="B64" s="1" t="s">
        <v>209</v>
      </c>
      <c r="C64" s="1" t="s">
        <v>269</v>
      </c>
      <c r="D64" s="1">
        <v>6129</v>
      </c>
      <c r="E64" s="1">
        <v>3945</v>
      </c>
      <c r="F64" s="1" t="s">
        <v>134</v>
      </c>
      <c r="G64" s="1" t="s">
        <v>270</v>
      </c>
      <c r="H64" s="1" t="s">
        <v>271</v>
      </c>
      <c r="I64" s="1" t="s">
        <v>194</v>
      </c>
      <c r="J64" s="1"/>
      <c r="K64" s="1">
        <v>94</v>
      </c>
      <c r="L64">
        <v>21</v>
      </c>
      <c r="M64">
        <f>SUM(K64*L64)</f>
        <v>1974</v>
      </c>
    </row>
    <row r="65" spans="1:13" x14ac:dyDescent="0.25">
      <c r="A65" s="1" t="s">
        <v>259</v>
      </c>
      <c r="B65" s="1" t="s">
        <v>209</v>
      </c>
      <c r="C65" s="1" t="s">
        <v>272</v>
      </c>
      <c r="D65" s="1">
        <v>6133</v>
      </c>
      <c r="E65" s="1">
        <v>3949</v>
      </c>
      <c r="F65" s="1" t="s">
        <v>13</v>
      </c>
      <c r="G65" s="1" t="s">
        <v>273</v>
      </c>
      <c r="H65" s="1" t="s">
        <v>274</v>
      </c>
      <c r="I65" s="1" t="s">
        <v>82</v>
      </c>
      <c r="J65" s="1"/>
      <c r="K65" s="1">
        <v>62.91</v>
      </c>
      <c r="L65">
        <v>11</v>
      </c>
      <c r="M65">
        <f>SUM(K65*L65)</f>
        <v>692.01</v>
      </c>
    </row>
    <row r="66" spans="1:13" x14ac:dyDescent="0.25">
      <c r="L66" s="1"/>
      <c r="M66" s="8">
        <f>SUM(M62:M65)</f>
        <v>5025.08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B1" zoomScale="80" zoomScaleNormal="80" workbookViewId="0">
      <selection activeCell="E107" sqref="E107"/>
    </sheetView>
  </sheetViews>
  <sheetFormatPr defaultRowHeight="15" x14ac:dyDescent="0.25"/>
  <cols>
    <col min="1" max="1" width="11.28515625" customWidth="1"/>
    <col min="2" max="2" width="22.42578125" customWidth="1"/>
    <col min="3" max="3" width="9.85546875" customWidth="1"/>
    <col min="4" max="4" width="16" customWidth="1"/>
    <col min="5" max="5" width="30.85546875" customWidth="1"/>
    <col min="6" max="6" width="23.7109375" customWidth="1"/>
    <col min="7" max="7" width="36.85546875" customWidth="1"/>
    <col min="8" max="8" width="27.5703125" customWidth="1"/>
    <col min="9" max="10" width="14.7109375" customWidth="1"/>
    <col min="11" max="11" width="20.5703125" customWidth="1"/>
  </cols>
  <sheetData>
    <row r="1" spans="1:11" x14ac:dyDescent="0.25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219</v>
      </c>
      <c r="J1" t="s">
        <v>217</v>
      </c>
      <c r="K1" t="s">
        <v>285</v>
      </c>
    </row>
    <row r="2" spans="1:11" hidden="1" x14ac:dyDescent="0.25">
      <c r="A2" t="s">
        <v>10</v>
      </c>
      <c r="B2" t="s">
        <v>12</v>
      </c>
      <c r="C2">
        <v>6028</v>
      </c>
      <c r="D2">
        <v>3868</v>
      </c>
      <c r="E2" t="s">
        <v>134</v>
      </c>
      <c r="F2" t="s">
        <v>151</v>
      </c>
      <c r="G2" t="s">
        <v>152</v>
      </c>
      <c r="H2" t="s">
        <v>153</v>
      </c>
      <c r="I2">
        <v>10</v>
      </c>
      <c r="K2">
        <f t="shared" ref="K2:K33" si="0">SUM(I2*J2)</f>
        <v>0</v>
      </c>
    </row>
    <row r="3" spans="1:11" hidden="1" x14ac:dyDescent="0.25">
      <c r="A3" t="s">
        <v>10</v>
      </c>
      <c r="B3" t="s">
        <v>12</v>
      </c>
      <c r="C3">
        <v>6029</v>
      </c>
      <c r="D3">
        <v>3868</v>
      </c>
      <c r="E3" t="s">
        <v>134</v>
      </c>
      <c r="F3" t="s">
        <v>154</v>
      </c>
      <c r="G3" t="s">
        <v>155</v>
      </c>
      <c r="H3" t="s">
        <v>153</v>
      </c>
      <c r="I3">
        <v>10</v>
      </c>
      <c r="K3">
        <f t="shared" si="0"/>
        <v>0</v>
      </c>
    </row>
    <row r="4" spans="1:11" hidden="1" x14ac:dyDescent="0.25">
      <c r="A4" t="s">
        <v>10</v>
      </c>
      <c r="B4" t="s">
        <v>14</v>
      </c>
      <c r="C4">
        <v>6100</v>
      </c>
      <c r="D4">
        <v>3925</v>
      </c>
      <c r="E4" t="s">
        <v>134</v>
      </c>
      <c r="F4" t="s">
        <v>202</v>
      </c>
      <c r="G4" t="s">
        <v>156</v>
      </c>
      <c r="H4" t="s">
        <v>203</v>
      </c>
      <c r="I4">
        <v>10</v>
      </c>
      <c r="K4">
        <f t="shared" si="0"/>
        <v>0</v>
      </c>
    </row>
    <row r="5" spans="1:11" hidden="1" x14ac:dyDescent="0.25">
      <c r="A5" t="s">
        <v>10</v>
      </c>
      <c r="B5" t="s">
        <v>14</v>
      </c>
      <c r="C5">
        <v>6101</v>
      </c>
      <c r="D5">
        <v>3925</v>
      </c>
      <c r="E5" t="s">
        <v>134</v>
      </c>
      <c r="F5" t="s">
        <v>204</v>
      </c>
      <c r="G5" t="s">
        <v>156</v>
      </c>
      <c r="H5" t="s">
        <v>203</v>
      </c>
      <c r="I5">
        <v>10</v>
      </c>
      <c r="K5">
        <f t="shared" si="0"/>
        <v>0</v>
      </c>
    </row>
    <row r="6" spans="1:11" hidden="1" x14ac:dyDescent="0.25">
      <c r="A6" t="s">
        <v>10</v>
      </c>
      <c r="B6" t="s">
        <v>15</v>
      </c>
      <c r="C6">
        <v>6144</v>
      </c>
      <c r="D6">
        <v>3960</v>
      </c>
      <c r="E6" t="s">
        <v>134</v>
      </c>
      <c r="F6" t="s">
        <v>157</v>
      </c>
      <c r="G6" t="s">
        <v>158</v>
      </c>
      <c r="H6" t="s">
        <v>159</v>
      </c>
      <c r="I6">
        <v>10</v>
      </c>
      <c r="K6">
        <f t="shared" si="0"/>
        <v>0</v>
      </c>
    </row>
    <row r="7" spans="1:11" hidden="1" x14ac:dyDescent="0.25">
      <c r="A7" t="s">
        <v>17</v>
      </c>
      <c r="B7" t="s">
        <v>12</v>
      </c>
      <c r="C7">
        <v>6484</v>
      </c>
      <c r="D7">
        <v>4286</v>
      </c>
      <c r="E7" t="s">
        <v>134</v>
      </c>
      <c r="F7" t="s">
        <v>163</v>
      </c>
      <c r="G7" t="s">
        <v>164</v>
      </c>
      <c r="H7" t="s">
        <v>153</v>
      </c>
      <c r="I7">
        <v>16</v>
      </c>
      <c r="K7">
        <f t="shared" si="0"/>
        <v>0</v>
      </c>
    </row>
    <row r="8" spans="1:11" hidden="1" x14ac:dyDescent="0.25">
      <c r="A8" t="s">
        <v>17</v>
      </c>
      <c r="B8" t="s">
        <v>12</v>
      </c>
      <c r="C8">
        <v>6485</v>
      </c>
      <c r="D8">
        <v>4286</v>
      </c>
      <c r="E8" t="s">
        <v>134</v>
      </c>
      <c r="F8" t="s">
        <v>165</v>
      </c>
      <c r="G8" t="s">
        <v>166</v>
      </c>
      <c r="H8" t="s">
        <v>167</v>
      </c>
      <c r="I8">
        <v>16</v>
      </c>
      <c r="K8">
        <f t="shared" si="0"/>
        <v>0</v>
      </c>
    </row>
    <row r="9" spans="1:11" hidden="1" x14ac:dyDescent="0.25">
      <c r="A9" t="s">
        <v>17</v>
      </c>
      <c r="B9" t="s">
        <v>14</v>
      </c>
      <c r="C9">
        <v>6529</v>
      </c>
      <c r="D9">
        <v>4321</v>
      </c>
      <c r="E9" t="s">
        <v>134</v>
      </c>
      <c r="F9" t="s">
        <v>183</v>
      </c>
      <c r="G9" t="s">
        <v>168</v>
      </c>
      <c r="H9" t="s">
        <v>184</v>
      </c>
      <c r="I9">
        <v>16</v>
      </c>
      <c r="K9">
        <f t="shared" si="0"/>
        <v>0</v>
      </c>
    </row>
    <row r="10" spans="1:11" hidden="1" x14ac:dyDescent="0.25">
      <c r="A10" t="s">
        <v>17</v>
      </c>
      <c r="B10" t="s">
        <v>14</v>
      </c>
      <c r="C10">
        <v>6530</v>
      </c>
      <c r="D10">
        <v>4321</v>
      </c>
      <c r="E10" t="s">
        <v>134</v>
      </c>
      <c r="F10" t="s">
        <v>185</v>
      </c>
      <c r="G10" t="s">
        <v>168</v>
      </c>
      <c r="H10" t="s">
        <v>184</v>
      </c>
      <c r="I10">
        <v>16</v>
      </c>
      <c r="K10">
        <f t="shared" si="0"/>
        <v>0</v>
      </c>
    </row>
    <row r="11" spans="1:11" hidden="1" x14ac:dyDescent="0.25">
      <c r="A11" t="s">
        <v>17</v>
      </c>
      <c r="B11" t="s">
        <v>15</v>
      </c>
      <c r="C11">
        <v>6565</v>
      </c>
      <c r="D11">
        <v>4349</v>
      </c>
      <c r="E11" t="s">
        <v>134</v>
      </c>
      <c r="F11" t="s">
        <v>169</v>
      </c>
      <c r="G11" t="s">
        <v>170</v>
      </c>
      <c r="H11" t="s">
        <v>159</v>
      </c>
      <c r="I11">
        <v>16</v>
      </c>
      <c r="K11">
        <f t="shared" si="0"/>
        <v>0</v>
      </c>
    </row>
    <row r="12" spans="1:11" hidden="1" x14ac:dyDescent="0.25">
      <c r="A12" t="s">
        <v>20</v>
      </c>
      <c r="B12" t="s">
        <v>12</v>
      </c>
      <c r="C12">
        <v>7108</v>
      </c>
      <c r="D12">
        <v>4844</v>
      </c>
      <c r="E12" t="s">
        <v>22</v>
      </c>
      <c r="F12" t="s">
        <v>171</v>
      </c>
      <c r="G12" t="s">
        <v>172</v>
      </c>
      <c r="H12" t="s">
        <v>102</v>
      </c>
      <c r="I12">
        <v>11</v>
      </c>
      <c r="K12">
        <f t="shared" si="0"/>
        <v>0</v>
      </c>
    </row>
    <row r="13" spans="1:11" hidden="1" x14ac:dyDescent="0.25">
      <c r="A13" t="s">
        <v>20</v>
      </c>
      <c r="B13" t="s">
        <v>14</v>
      </c>
      <c r="C13">
        <v>7060</v>
      </c>
      <c r="D13">
        <v>4800</v>
      </c>
      <c r="E13" t="s">
        <v>22</v>
      </c>
      <c r="F13" t="s">
        <v>24</v>
      </c>
      <c r="G13" t="s">
        <v>25</v>
      </c>
      <c r="H13" t="s">
        <v>26</v>
      </c>
      <c r="I13">
        <v>11</v>
      </c>
      <c r="K13">
        <f t="shared" si="0"/>
        <v>0</v>
      </c>
    </row>
    <row r="14" spans="1:11" hidden="1" x14ac:dyDescent="0.25">
      <c r="A14" t="s">
        <v>20</v>
      </c>
      <c r="B14" t="s">
        <v>15</v>
      </c>
      <c r="C14">
        <v>7035</v>
      </c>
      <c r="D14">
        <v>4775</v>
      </c>
      <c r="E14" t="s">
        <v>22</v>
      </c>
      <c r="F14" t="s">
        <v>27</v>
      </c>
      <c r="G14" t="s">
        <v>28</v>
      </c>
      <c r="H14" t="s">
        <v>29</v>
      </c>
      <c r="I14">
        <v>11</v>
      </c>
      <c r="K14">
        <f t="shared" si="0"/>
        <v>0</v>
      </c>
    </row>
    <row r="15" spans="1:11" hidden="1" x14ac:dyDescent="0.25">
      <c r="A15" t="s">
        <v>10</v>
      </c>
      <c r="B15" t="s">
        <v>12</v>
      </c>
      <c r="C15">
        <v>6028</v>
      </c>
      <c r="D15">
        <v>3868</v>
      </c>
      <c r="E15" t="s">
        <v>134</v>
      </c>
      <c r="F15" t="s">
        <v>151</v>
      </c>
      <c r="G15" t="s">
        <v>152</v>
      </c>
      <c r="H15" t="s">
        <v>153</v>
      </c>
      <c r="I15">
        <v>15</v>
      </c>
      <c r="K15">
        <f t="shared" si="0"/>
        <v>0</v>
      </c>
    </row>
    <row r="16" spans="1:11" hidden="1" x14ac:dyDescent="0.25">
      <c r="A16" t="s">
        <v>10</v>
      </c>
      <c r="B16" t="s">
        <v>12</v>
      </c>
      <c r="C16">
        <v>6029</v>
      </c>
      <c r="D16">
        <v>3868</v>
      </c>
      <c r="E16" t="s">
        <v>134</v>
      </c>
      <c r="F16" t="s">
        <v>154</v>
      </c>
      <c r="G16" t="s">
        <v>155</v>
      </c>
      <c r="H16" t="s">
        <v>153</v>
      </c>
      <c r="I16">
        <v>15</v>
      </c>
      <c r="K16">
        <f t="shared" si="0"/>
        <v>0</v>
      </c>
    </row>
    <row r="17" spans="1:11" hidden="1" x14ac:dyDescent="0.25">
      <c r="A17" t="s">
        <v>10</v>
      </c>
      <c r="B17" t="s">
        <v>14</v>
      </c>
      <c r="C17">
        <v>6100</v>
      </c>
      <c r="D17">
        <v>3925</v>
      </c>
      <c r="E17" t="s">
        <v>134</v>
      </c>
      <c r="F17" t="s">
        <v>202</v>
      </c>
      <c r="G17" t="s">
        <v>156</v>
      </c>
      <c r="H17" t="s">
        <v>203</v>
      </c>
      <c r="I17">
        <v>15</v>
      </c>
      <c r="K17">
        <f t="shared" si="0"/>
        <v>0</v>
      </c>
    </row>
    <row r="18" spans="1:11" hidden="1" x14ac:dyDescent="0.25">
      <c r="A18" t="s">
        <v>10</v>
      </c>
      <c r="B18" t="s">
        <v>14</v>
      </c>
      <c r="C18">
        <v>6101</v>
      </c>
      <c r="D18">
        <v>3925</v>
      </c>
      <c r="E18" t="s">
        <v>134</v>
      </c>
      <c r="F18" t="s">
        <v>204</v>
      </c>
      <c r="G18" t="s">
        <v>156</v>
      </c>
      <c r="H18" t="s">
        <v>203</v>
      </c>
      <c r="I18">
        <v>15</v>
      </c>
      <c r="K18">
        <f t="shared" si="0"/>
        <v>0</v>
      </c>
    </row>
    <row r="19" spans="1:11" hidden="1" x14ac:dyDescent="0.25">
      <c r="A19" t="s">
        <v>10</v>
      </c>
      <c r="B19" t="s">
        <v>15</v>
      </c>
      <c r="C19">
        <v>6144</v>
      </c>
      <c r="D19">
        <v>3960</v>
      </c>
      <c r="E19" t="s">
        <v>134</v>
      </c>
      <c r="F19" t="s">
        <v>157</v>
      </c>
      <c r="G19" t="s">
        <v>158</v>
      </c>
      <c r="H19" t="s">
        <v>159</v>
      </c>
      <c r="I19">
        <v>15</v>
      </c>
      <c r="K19">
        <f t="shared" si="0"/>
        <v>0</v>
      </c>
    </row>
    <row r="20" spans="1:11" hidden="1" x14ac:dyDescent="0.25">
      <c r="A20" t="s">
        <v>17</v>
      </c>
      <c r="B20" t="s">
        <v>12</v>
      </c>
      <c r="C20">
        <v>6484</v>
      </c>
      <c r="D20">
        <v>4286</v>
      </c>
      <c r="E20" t="s">
        <v>134</v>
      </c>
      <c r="F20" t="s">
        <v>163</v>
      </c>
      <c r="G20" t="s">
        <v>164</v>
      </c>
      <c r="H20" t="s">
        <v>153</v>
      </c>
      <c r="I20">
        <v>14</v>
      </c>
      <c r="K20">
        <f t="shared" si="0"/>
        <v>0</v>
      </c>
    </row>
    <row r="21" spans="1:11" hidden="1" x14ac:dyDescent="0.25">
      <c r="A21" t="s">
        <v>17</v>
      </c>
      <c r="B21" t="s">
        <v>12</v>
      </c>
      <c r="C21">
        <v>6485</v>
      </c>
      <c r="D21">
        <v>4286</v>
      </c>
      <c r="E21" t="s">
        <v>134</v>
      </c>
      <c r="F21" t="s">
        <v>165</v>
      </c>
      <c r="G21" t="s">
        <v>166</v>
      </c>
      <c r="H21" t="s">
        <v>167</v>
      </c>
      <c r="I21">
        <v>14</v>
      </c>
      <c r="K21">
        <f t="shared" si="0"/>
        <v>0</v>
      </c>
    </row>
    <row r="22" spans="1:11" hidden="1" x14ac:dyDescent="0.25">
      <c r="A22" t="s">
        <v>17</v>
      </c>
      <c r="B22" t="s">
        <v>14</v>
      </c>
      <c r="C22">
        <v>6529</v>
      </c>
      <c r="D22">
        <v>4321</v>
      </c>
      <c r="E22" t="s">
        <v>134</v>
      </c>
      <c r="F22" t="s">
        <v>183</v>
      </c>
      <c r="G22" t="s">
        <v>168</v>
      </c>
      <c r="H22" t="s">
        <v>184</v>
      </c>
      <c r="I22">
        <v>14</v>
      </c>
      <c r="K22">
        <f t="shared" si="0"/>
        <v>0</v>
      </c>
    </row>
    <row r="23" spans="1:11" hidden="1" x14ac:dyDescent="0.25">
      <c r="A23" t="s">
        <v>17</v>
      </c>
      <c r="B23" t="s">
        <v>14</v>
      </c>
      <c r="C23">
        <v>6530</v>
      </c>
      <c r="D23">
        <v>4321</v>
      </c>
      <c r="E23" t="s">
        <v>134</v>
      </c>
      <c r="F23" t="s">
        <v>185</v>
      </c>
      <c r="G23" t="s">
        <v>168</v>
      </c>
      <c r="H23" t="s">
        <v>184</v>
      </c>
      <c r="I23">
        <v>14</v>
      </c>
      <c r="K23">
        <f t="shared" si="0"/>
        <v>0</v>
      </c>
    </row>
    <row r="24" spans="1:11" hidden="1" x14ac:dyDescent="0.25">
      <c r="A24" t="s">
        <v>17</v>
      </c>
      <c r="B24" t="s">
        <v>15</v>
      </c>
      <c r="C24">
        <v>6565</v>
      </c>
      <c r="D24">
        <v>4349</v>
      </c>
      <c r="E24" t="s">
        <v>134</v>
      </c>
      <c r="F24" t="s">
        <v>169</v>
      </c>
      <c r="G24" t="s">
        <v>170</v>
      </c>
      <c r="H24" t="s">
        <v>159</v>
      </c>
      <c r="I24">
        <v>14</v>
      </c>
      <c r="K24">
        <f t="shared" si="0"/>
        <v>0</v>
      </c>
    </row>
    <row r="25" spans="1:11" hidden="1" x14ac:dyDescent="0.25">
      <c r="A25" t="s">
        <v>20</v>
      </c>
      <c r="B25" t="s">
        <v>12</v>
      </c>
      <c r="C25">
        <v>7108</v>
      </c>
      <c r="D25">
        <v>4844</v>
      </c>
      <c r="E25" t="s">
        <v>22</v>
      </c>
      <c r="F25" t="s">
        <v>171</v>
      </c>
      <c r="G25" t="s">
        <v>172</v>
      </c>
      <c r="H25" t="s">
        <v>102</v>
      </c>
      <c r="I25">
        <v>6</v>
      </c>
      <c r="K25">
        <f t="shared" si="0"/>
        <v>0</v>
      </c>
    </row>
    <row r="26" spans="1:11" hidden="1" x14ac:dyDescent="0.25">
      <c r="A26" t="s">
        <v>20</v>
      </c>
      <c r="B26" t="s">
        <v>14</v>
      </c>
      <c r="C26">
        <v>7060</v>
      </c>
      <c r="D26">
        <v>4800</v>
      </c>
      <c r="E26" t="s">
        <v>22</v>
      </c>
      <c r="F26" t="s">
        <v>24</v>
      </c>
      <c r="G26" t="s">
        <v>25</v>
      </c>
      <c r="H26" t="s">
        <v>26</v>
      </c>
      <c r="I26">
        <v>6</v>
      </c>
      <c r="K26">
        <f t="shared" si="0"/>
        <v>0</v>
      </c>
    </row>
    <row r="27" spans="1:11" hidden="1" x14ac:dyDescent="0.25">
      <c r="A27" t="s">
        <v>20</v>
      </c>
      <c r="B27" t="s">
        <v>15</v>
      </c>
      <c r="C27">
        <v>7035</v>
      </c>
      <c r="D27">
        <v>4775</v>
      </c>
      <c r="E27" t="s">
        <v>22</v>
      </c>
      <c r="F27" t="s">
        <v>27</v>
      </c>
      <c r="G27" t="s">
        <v>28</v>
      </c>
      <c r="H27" t="s">
        <v>29</v>
      </c>
      <c r="I27">
        <v>6</v>
      </c>
      <c r="K27">
        <f t="shared" si="0"/>
        <v>0</v>
      </c>
    </row>
    <row r="28" spans="1:11" hidden="1" x14ac:dyDescent="0.25">
      <c r="A28" t="s">
        <v>10</v>
      </c>
      <c r="B28" t="s">
        <v>12</v>
      </c>
      <c r="C28">
        <v>6043</v>
      </c>
      <c r="D28">
        <v>3876</v>
      </c>
      <c r="E28" t="s">
        <v>22</v>
      </c>
      <c r="F28" t="s">
        <v>160</v>
      </c>
      <c r="G28" t="s">
        <v>161</v>
      </c>
      <c r="H28" t="s">
        <v>23</v>
      </c>
      <c r="I28">
        <v>1</v>
      </c>
      <c r="K28">
        <f t="shared" si="0"/>
        <v>0</v>
      </c>
    </row>
    <row r="29" spans="1:11" hidden="1" x14ac:dyDescent="0.25">
      <c r="A29" t="s">
        <v>10</v>
      </c>
      <c r="B29" t="s">
        <v>12</v>
      </c>
      <c r="C29">
        <v>6044</v>
      </c>
      <c r="D29">
        <v>3876</v>
      </c>
      <c r="E29" t="s">
        <v>22</v>
      </c>
      <c r="F29" t="s">
        <v>162</v>
      </c>
      <c r="G29" t="s">
        <v>161</v>
      </c>
      <c r="H29" t="s">
        <v>23</v>
      </c>
      <c r="I29">
        <v>1</v>
      </c>
      <c r="K29">
        <f t="shared" si="0"/>
        <v>0</v>
      </c>
    </row>
    <row r="30" spans="1:11" hidden="1" x14ac:dyDescent="0.25">
      <c r="A30" t="s">
        <v>10</v>
      </c>
      <c r="B30" t="s">
        <v>14</v>
      </c>
      <c r="C30">
        <v>6123</v>
      </c>
      <c r="D30">
        <v>3940</v>
      </c>
      <c r="E30" t="s">
        <v>22</v>
      </c>
      <c r="F30" t="s">
        <v>103</v>
      </c>
      <c r="G30" t="s">
        <v>104</v>
      </c>
      <c r="H30" t="s">
        <v>26</v>
      </c>
      <c r="I30">
        <v>1</v>
      </c>
      <c r="K30">
        <f t="shared" si="0"/>
        <v>0</v>
      </c>
    </row>
    <row r="31" spans="1:11" hidden="1" x14ac:dyDescent="0.25">
      <c r="A31" t="s">
        <v>10</v>
      </c>
      <c r="B31" t="s">
        <v>15</v>
      </c>
      <c r="C31">
        <v>6151</v>
      </c>
      <c r="D31">
        <v>3966</v>
      </c>
      <c r="E31" t="s">
        <v>22</v>
      </c>
      <c r="F31" t="s">
        <v>135</v>
      </c>
      <c r="G31" t="s">
        <v>105</v>
      </c>
      <c r="H31" t="s">
        <v>136</v>
      </c>
      <c r="I31">
        <v>1</v>
      </c>
      <c r="K31">
        <f t="shared" si="0"/>
        <v>0</v>
      </c>
    </row>
    <row r="32" spans="1:11" hidden="1" x14ac:dyDescent="0.25">
      <c r="A32" t="s">
        <v>20</v>
      </c>
      <c r="B32" t="s">
        <v>12</v>
      </c>
      <c r="C32">
        <v>7108</v>
      </c>
      <c r="D32">
        <v>4844</v>
      </c>
      <c r="E32" t="s">
        <v>22</v>
      </c>
      <c r="F32" t="s">
        <v>171</v>
      </c>
      <c r="G32" t="s">
        <v>172</v>
      </c>
      <c r="H32" t="s">
        <v>102</v>
      </c>
      <c r="I32">
        <v>1</v>
      </c>
      <c r="K32">
        <f t="shared" si="0"/>
        <v>0</v>
      </c>
    </row>
    <row r="33" spans="1:11" hidden="1" x14ac:dyDescent="0.25">
      <c r="A33" t="s">
        <v>20</v>
      </c>
      <c r="B33" t="s">
        <v>14</v>
      </c>
      <c r="C33">
        <v>7060</v>
      </c>
      <c r="D33">
        <v>4800</v>
      </c>
      <c r="E33" t="s">
        <v>22</v>
      </c>
      <c r="F33" t="s">
        <v>24</v>
      </c>
      <c r="G33" t="s">
        <v>25</v>
      </c>
      <c r="H33" t="s">
        <v>26</v>
      </c>
      <c r="I33">
        <v>1</v>
      </c>
      <c r="K33">
        <f t="shared" si="0"/>
        <v>0</v>
      </c>
    </row>
    <row r="34" spans="1:11" hidden="1" x14ac:dyDescent="0.25">
      <c r="A34" t="s">
        <v>20</v>
      </c>
      <c r="B34" t="s">
        <v>15</v>
      </c>
      <c r="C34">
        <v>7035</v>
      </c>
      <c r="D34">
        <v>4775</v>
      </c>
      <c r="E34" t="s">
        <v>22</v>
      </c>
      <c r="F34" t="s">
        <v>27</v>
      </c>
      <c r="G34" t="s">
        <v>28</v>
      </c>
      <c r="H34" t="s">
        <v>29</v>
      </c>
      <c r="I34">
        <v>1</v>
      </c>
      <c r="K34">
        <f t="shared" ref="K34:K73" si="1">SUM(I34*J34)</f>
        <v>0</v>
      </c>
    </row>
    <row r="35" spans="1:11" hidden="1" x14ac:dyDescent="0.25">
      <c r="A35" t="s">
        <v>31</v>
      </c>
      <c r="B35" t="s">
        <v>33</v>
      </c>
      <c r="C35">
        <v>6987</v>
      </c>
      <c r="D35">
        <v>4727</v>
      </c>
      <c r="E35" t="s">
        <v>22</v>
      </c>
      <c r="F35" t="s">
        <v>34</v>
      </c>
      <c r="G35" t="s">
        <v>106</v>
      </c>
      <c r="H35" t="s">
        <v>107</v>
      </c>
      <c r="I35">
        <v>38</v>
      </c>
      <c r="K35">
        <f t="shared" si="1"/>
        <v>0</v>
      </c>
    </row>
    <row r="36" spans="1:11" hidden="1" x14ac:dyDescent="0.25">
      <c r="A36" t="s">
        <v>17</v>
      </c>
      <c r="B36" t="s">
        <v>35</v>
      </c>
      <c r="C36">
        <v>6897</v>
      </c>
      <c r="D36">
        <v>4649</v>
      </c>
      <c r="E36" t="s">
        <v>13</v>
      </c>
      <c r="F36" t="s">
        <v>173</v>
      </c>
      <c r="G36" t="s">
        <v>174</v>
      </c>
      <c r="H36" t="s">
        <v>175</v>
      </c>
      <c r="I36">
        <v>14</v>
      </c>
      <c r="K36">
        <f t="shared" si="1"/>
        <v>0</v>
      </c>
    </row>
    <row r="37" spans="1:11" hidden="1" x14ac:dyDescent="0.25">
      <c r="A37" t="s">
        <v>20</v>
      </c>
      <c r="B37" t="s">
        <v>35</v>
      </c>
      <c r="C37">
        <v>6898</v>
      </c>
      <c r="D37">
        <v>4650</v>
      </c>
      <c r="E37" t="s">
        <v>13</v>
      </c>
      <c r="F37" t="s">
        <v>176</v>
      </c>
      <c r="G37" t="s">
        <v>177</v>
      </c>
      <c r="H37" t="s">
        <v>178</v>
      </c>
      <c r="I37">
        <v>6</v>
      </c>
      <c r="K37">
        <f t="shared" si="1"/>
        <v>0</v>
      </c>
    </row>
    <row r="38" spans="1:11" x14ac:dyDescent="0.25">
      <c r="A38" t="s">
        <v>37</v>
      </c>
      <c r="B38" t="s">
        <v>38</v>
      </c>
      <c r="C38">
        <v>6996</v>
      </c>
      <c r="D38">
        <v>4736</v>
      </c>
      <c r="E38" t="s">
        <v>22</v>
      </c>
      <c r="F38" t="s">
        <v>39</v>
      </c>
      <c r="G38" t="s">
        <v>40</v>
      </c>
      <c r="H38" t="s">
        <v>36</v>
      </c>
      <c r="I38">
        <v>14</v>
      </c>
      <c r="J38">
        <v>93.29</v>
      </c>
      <c r="K38">
        <f t="shared" si="1"/>
        <v>1306.0600000000002</v>
      </c>
    </row>
    <row r="39" spans="1:11" x14ac:dyDescent="0.25">
      <c r="A39" t="s">
        <v>37</v>
      </c>
      <c r="B39" t="s">
        <v>41</v>
      </c>
      <c r="C39">
        <v>5996</v>
      </c>
      <c r="D39">
        <v>3836</v>
      </c>
      <c r="E39" t="s">
        <v>137</v>
      </c>
      <c r="F39" t="s">
        <v>186</v>
      </c>
      <c r="G39" t="s">
        <v>187</v>
      </c>
      <c r="H39" t="s">
        <v>188</v>
      </c>
      <c r="I39">
        <v>20</v>
      </c>
      <c r="J39">
        <v>62</v>
      </c>
      <c r="K39">
        <f t="shared" si="1"/>
        <v>1240</v>
      </c>
    </row>
    <row r="40" spans="1:11" hidden="1" x14ac:dyDescent="0.25">
      <c r="A40" t="s">
        <v>42</v>
      </c>
      <c r="B40" t="s">
        <v>38</v>
      </c>
      <c r="C40">
        <v>6997</v>
      </c>
      <c r="D40">
        <v>4737</v>
      </c>
      <c r="E40" t="s">
        <v>22</v>
      </c>
      <c r="F40" t="s">
        <v>43</v>
      </c>
      <c r="G40" t="s">
        <v>44</v>
      </c>
      <c r="H40" t="s">
        <v>45</v>
      </c>
      <c r="I40">
        <v>11</v>
      </c>
      <c r="K40">
        <f t="shared" si="1"/>
        <v>0</v>
      </c>
    </row>
    <row r="41" spans="1:11" hidden="1" x14ac:dyDescent="0.25">
      <c r="A41" t="s">
        <v>42</v>
      </c>
      <c r="B41" t="s">
        <v>41</v>
      </c>
      <c r="C41">
        <v>6736</v>
      </c>
      <c r="D41">
        <v>4500</v>
      </c>
      <c r="E41" t="s">
        <v>137</v>
      </c>
      <c r="F41" t="s">
        <v>189</v>
      </c>
      <c r="G41" t="s">
        <v>190</v>
      </c>
      <c r="H41" t="s">
        <v>191</v>
      </c>
      <c r="I41">
        <v>15</v>
      </c>
      <c r="K41">
        <f t="shared" si="1"/>
        <v>0</v>
      </c>
    </row>
    <row r="42" spans="1:11" hidden="1" x14ac:dyDescent="0.25">
      <c r="A42" t="s">
        <v>31</v>
      </c>
      <c r="B42" t="s">
        <v>46</v>
      </c>
      <c r="C42">
        <v>7012</v>
      </c>
      <c r="D42">
        <v>4752</v>
      </c>
      <c r="E42" t="s">
        <v>22</v>
      </c>
      <c r="F42" t="s">
        <v>179</v>
      </c>
      <c r="G42" t="s">
        <v>47</v>
      </c>
      <c r="H42" t="s">
        <v>180</v>
      </c>
      <c r="I42">
        <v>38</v>
      </c>
      <c r="K42">
        <f t="shared" si="1"/>
        <v>0</v>
      </c>
    </row>
    <row r="43" spans="1:11" x14ac:dyDescent="0.25">
      <c r="A43" t="s">
        <v>37</v>
      </c>
      <c r="B43" t="s">
        <v>48</v>
      </c>
      <c r="C43">
        <v>7018</v>
      </c>
      <c r="D43">
        <v>4758</v>
      </c>
      <c r="E43" t="s">
        <v>22</v>
      </c>
      <c r="F43" t="s">
        <v>49</v>
      </c>
      <c r="G43" t="s">
        <v>50</v>
      </c>
      <c r="H43" t="s">
        <v>51</v>
      </c>
      <c r="I43">
        <v>34</v>
      </c>
      <c r="J43">
        <v>62.19</v>
      </c>
      <c r="K43">
        <f t="shared" si="1"/>
        <v>2114.46</v>
      </c>
    </row>
    <row r="44" spans="1:11" x14ac:dyDescent="0.25">
      <c r="A44" t="s">
        <v>37</v>
      </c>
      <c r="B44" t="s">
        <v>52</v>
      </c>
      <c r="C44">
        <v>6981</v>
      </c>
      <c r="D44">
        <v>4721</v>
      </c>
      <c r="E44" t="s">
        <v>22</v>
      </c>
      <c r="F44" t="s">
        <v>108</v>
      </c>
      <c r="G44" t="s">
        <v>109</v>
      </c>
      <c r="H44" t="s">
        <v>110</v>
      </c>
      <c r="I44">
        <v>34</v>
      </c>
      <c r="J44">
        <v>31.1</v>
      </c>
      <c r="K44">
        <f t="shared" si="1"/>
        <v>1057.4000000000001</v>
      </c>
    </row>
    <row r="45" spans="1:11" hidden="1" x14ac:dyDescent="0.25">
      <c r="A45" t="s">
        <v>42</v>
      </c>
      <c r="B45" t="s">
        <v>52</v>
      </c>
      <c r="C45">
        <v>6982</v>
      </c>
      <c r="D45">
        <v>4722</v>
      </c>
      <c r="E45" t="s">
        <v>22</v>
      </c>
      <c r="F45" t="s">
        <v>111</v>
      </c>
      <c r="G45" t="s">
        <v>112</v>
      </c>
      <c r="H45" t="s">
        <v>110</v>
      </c>
      <c r="I45">
        <v>27</v>
      </c>
      <c r="K45">
        <f t="shared" si="1"/>
        <v>0</v>
      </c>
    </row>
    <row r="46" spans="1:11" x14ac:dyDescent="0.25">
      <c r="A46" t="s">
        <v>37</v>
      </c>
      <c r="B46" t="s">
        <v>12</v>
      </c>
      <c r="C46">
        <v>7065</v>
      </c>
      <c r="D46">
        <v>4805</v>
      </c>
      <c r="E46" t="s">
        <v>22</v>
      </c>
      <c r="F46" t="s">
        <v>362</v>
      </c>
      <c r="G46" t="s">
        <v>363</v>
      </c>
      <c r="H46" t="s">
        <v>142</v>
      </c>
      <c r="I46">
        <v>34</v>
      </c>
      <c r="J46">
        <v>155.47999999999999</v>
      </c>
      <c r="K46">
        <f t="shared" si="1"/>
        <v>5286.32</v>
      </c>
    </row>
    <row r="47" spans="1:11" hidden="1" x14ac:dyDescent="0.25">
      <c r="A47" t="s">
        <v>42</v>
      </c>
      <c r="B47" t="s">
        <v>12</v>
      </c>
      <c r="C47">
        <v>7067</v>
      </c>
      <c r="D47">
        <v>4806</v>
      </c>
      <c r="E47" t="s">
        <v>22</v>
      </c>
      <c r="F47" t="s">
        <v>145</v>
      </c>
      <c r="G47" t="s">
        <v>146</v>
      </c>
      <c r="H47" t="s">
        <v>142</v>
      </c>
      <c r="I47">
        <v>27</v>
      </c>
      <c r="K47">
        <f t="shared" si="1"/>
        <v>0</v>
      </c>
    </row>
    <row r="48" spans="1:11" hidden="1" x14ac:dyDescent="0.25">
      <c r="A48" t="s">
        <v>42</v>
      </c>
      <c r="B48" t="s">
        <v>12</v>
      </c>
      <c r="C48">
        <v>7068</v>
      </c>
      <c r="D48">
        <v>4806</v>
      </c>
      <c r="E48" t="s">
        <v>22</v>
      </c>
      <c r="F48" t="s">
        <v>147</v>
      </c>
      <c r="G48" t="s">
        <v>148</v>
      </c>
      <c r="H48" t="s">
        <v>142</v>
      </c>
      <c r="I48">
        <v>27</v>
      </c>
      <c r="K48">
        <f t="shared" si="1"/>
        <v>0</v>
      </c>
    </row>
    <row r="49" spans="1:11" hidden="1" x14ac:dyDescent="0.25">
      <c r="A49" t="s">
        <v>10</v>
      </c>
      <c r="B49" t="s">
        <v>53</v>
      </c>
      <c r="C49">
        <v>7001</v>
      </c>
      <c r="D49">
        <v>4741</v>
      </c>
      <c r="E49" t="s">
        <v>22</v>
      </c>
      <c r="F49" t="s">
        <v>113</v>
      </c>
      <c r="G49" t="s">
        <v>114</v>
      </c>
      <c r="H49" t="s">
        <v>115</v>
      </c>
      <c r="I49">
        <v>25</v>
      </c>
      <c r="K49">
        <f t="shared" si="1"/>
        <v>0</v>
      </c>
    </row>
    <row r="50" spans="1:11" hidden="1" x14ac:dyDescent="0.25">
      <c r="A50" t="s">
        <v>17</v>
      </c>
      <c r="B50" t="s">
        <v>53</v>
      </c>
      <c r="C50">
        <v>7002</v>
      </c>
      <c r="D50">
        <v>4742</v>
      </c>
      <c r="E50" t="s">
        <v>22</v>
      </c>
      <c r="F50" t="s">
        <v>116</v>
      </c>
      <c r="G50" t="s">
        <v>117</v>
      </c>
      <c r="H50" t="s">
        <v>118</v>
      </c>
      <c r="I50">
        <v>30</v>
      </c>
      <c r="K50">
        <f t="shared" si="1"/>
        <v>0</v>
      </c>
    </row>
    <row r="51" spans="1:11" hidden="1" x14ac:dyDescent="0.25">
      <c r="A51" t="s">
        <v>20</v>
      </c>
      <c r="B51" t="s">
        <v>53</v>
      </c>
      <c r="C51">
        <v>7003</v>
      </c>
      <c r="D51">
        <v>4743</v>
      </c>
      <c r="E51" t="s">
        <v>22</v>
      </c>
      <c r="F51" t="s">
        <v>119</v>
      </c>
      <c r="G51" t="s">
        <v>120</v>
      </c>
      <c r="H51" t="s">
        <v>118</v>
      </c>
      <c r="I51">
        <v>18</v>
      </c>
      <c r="K51">
        <f t="shared" si="1"/>
        <v>0</v>
      </c>
    </row>
    <row r="52" spans="1:11" hidden="1" x14ac:dyDescent="0.25">
      <c r="A52" t="s">
        <v>54</v>
      </c>
      <c r="B52" t="s">
        <v>53</v>
      </c>
      <c r="C52">
        <v>7004</v>
      </c>
      <c r="D52">
        <v>4744</v>
      </c>
      <c r="E52" t="s">
        <v>22</v>
      </c>
      <c r="F52" t="s">
        <v>121</v>
      </c>
      <c r="G52" t="s">
        <v>122</v>
      </c>
      <c r="H52" t="s">
        <v>123</v>
      </c>
      <c r="I52">
        <v>41</v>
      </c>
      <c r="K52">
        <f t="shared" si="1"/>
        <v>0</v>
      </c>
    </row>
    <row r="53" spans="1:11" x14ac:dyDescent="0.25">
      <c r="A53" t="s">
        <v>37</v>
      </c>
      <c r="B53" t="s">
        <v>53</v>
      </c>
      <c r="C53">
        <v>6978</v>
      </c>
      <c r="D53">
        <v>4718</v>
      </c>
      <c r="E53" t="s">
        <v>22</v>
      </c>
      <c r="F53" t="s">
        <v>124</v>
      </c>
      <c r="G53" t="s">
        <v>125</v>
      </c>
      <c r="H53" t="s">
        <v>126</v>
      </c>
      <c r="I53">
        <v>34</v>
      </c>
      <c r="J53">
        <v>62.19</v>
      </c>
      <c r="K53">
        <f t="shared" si="1"/>
        <v>2114.46</v>
      </c>
    </row>
    <row r="54" spans="1:11" hidden="1" x14ac:dyDescent="0.25">
      <c r="A54" t="s">
        <v>42</v>
      </c>
      <c r="B54" t="s">
        <v>53</v>
      </c>
      <c r="C54">
        <v>6979</v>
      </c>
      <c r="D54">
        <v>4719</v>
      </c>
      <c r="E54" t="s">
        <v>22</v>
      </c>
      <c r="F54" t="s">
        <v>127</v>
      </c>
      <c r="G54" t="s">
        <v>128</v>
      </c>
      <c r="H54" t="s">
        <v>126</v>
      </c>
      <c r="I54">
        <v>27</v>
      </c>
      <c r="K54">
        <f t="shared" si="1"/>
        <v>0</v>
      </c>
    </row>
    <row r="55" spans="1:11" hidden="1" x14ac:dyDescent="0.25">
      <c r="A55" t="s">
        <v>17</v>
      </c>
      <c r="B55" t="s">
        <v>55</v>
      </c>
      <c r="C55">
        <v>6721</v>
      </c>
      <c r="D55">
        <v>4485</v>
      </c>
      <c r="E55" t="s">
        <v>56</v>
      </c>
      <c r="F55" t="s">
        <v>57</v>
      </c>
      <c r="G55" t="s">
        <v>58</v>
      </c>
      <c r="H55" t="s">
        <v>59</v>
      </c>
      <c r="I55">
        <v>30</v>
      </c>
      <c r="K55">
        <f t="shared" si="1"/>
        <v>0</v>
      </c>
    </row>
    <row r="56" spans="1:11" hidden="1" x14ac:dyDescent="0.25">
      <c r="A56" t="s">
        <v>20</v>
      </c>
      <c r="B56" t="s">
        <v>55</v>
      </c>
      <c r="C56">
        <v>6700</v>
      </c>
      <c r="D56">
        <v>4464</v>
      </c>
      <c r="E56" t="s">
        <v>60</v>
      </c>
      <c r="F56" t="s">
        <v>61</v>
      </c>
      <c r="G56" t="s">
        <v>62</v>
      </c>
      <c r="H56" t="s">
        <v>63</v>
      </c>
      <c r="I56">
        <v>18</v>
      </c>
      <c r="K56">
        <f t="shared" si="1"/>
        <v>0</v>
      </c>
    </row>
    <row r="57" spans="1:11" x14ac:dyDescent="0.25">
      <c r="A57" t="s">
        <v>37</v>
      </c>
      <c r="B57" t="s">
        <v>55</v>
      </c>
      <c r="C57">
        <v>6698</v>
      </c>
      <c r="D57">
        <v>4462</v>
      </c>
      <c r="E57" t="s">
        <v>60</v>
      </c>
      <c r="F57" t="s">
        <v>64</v>
      </c>
      <c r="G57" t="s">
        <v>65</v>
      </c>
      <c r="H57" t="s">
        <v>66</v>
      </c>
      <c r="I57">
        <v>34</v>
      </c>
      <c r="J57">
        <v>62.1</v>
      </c>
      <c r="K57">
        <f t="shared" si="1"/>
        <v>2111.4</v>
      </c>
    </row>
    <row r="58" spans="1:11" hidden="1" x14ac:dyDescent="0.25">
      <c r="A58" t="s">
        <v>42</v>
      </c>
      <c r="B58" t="s">
        <v>55</v>
      </c>
      <c r="C58">
        <v>6699</v>
      </c>
      <c r="D58">
        <v>4463</v>
      </c>
      <c r="E58" t="s">
        <v>60</v>
      </c>
      <c r="F58" t="s">
        <v>67</v>
      </c>
      <c r="G58" t="s">
        <v>68</v>
      </c>
      <c r="H58" t="s">
        <v>69</v>
      </c>
      <c r="I58">
        <v>27</v>
      </c>
      <c r="K58">
        <f t="shared" si="1"/>
        <v>0</v>
      </c>
    </row>
    <row r="59" spans="1:11" hidden="1" x14ac:dyDescent="0.25">
      <c r="A59" t="s">
        <v>31</v>
      </c>
      <c r="B59" t="s">
        <v>70</v>
      </c>
      <c r="C59">
        <v>7038</v>
      </c>
      <c r="D59">
        <v>4778</v>
      </c>
      <c r="E59" t="s">
        <v>22</v>
      </c>
      <c r="F59" t="s">
        <v>71</v>
      </c>
      <c r="G59" t="s">
        <v>72</v>
      </c>
      <c r="H59" t="s">
        <v>73</v>
      </c>
      <c r="I59">
        <v>38</v>
      </c>
      <c r="K59">
        <f t="shared" si="1"/>
        <v>0</v>
      </c>
    </row>
    <row r="60" spans="1:11" x14ac:dyDescent="0.25">
      <c r="A60" t="s">
        <v>37</v>
      </c>
      <c r="B60" t="s">
        <v>74</v>
      </c>
      <c r="C60">
        <v>7063</v>
      </c>
      <c r="D60">
        <v>4803</v>
      </c>
      <c r="E60" t="s">
        <v>22</v>
      </c>
      <c r="F60" t="s">
        <v>129</v>
      </c>
      <c r="G60" t="s">
        <v>130</v>
      </c>
      <c r="H60" t="s">
        <v>131</v>
      </c>
      <c r="I60">
        <v>34</v>
      </c>
      <c r="J60">
        <v>31.1</v>
      </c>
      <c r="K60">
        <f t="shared" si="1"/>
        <v>1057.4000000000001</v>
      </c>
    </row>
    <row r="61" spans="1:11" hidden="1" x14ac:dyDescent="0.25">
      <c r="A61" t="s">
        <v>42</v>
      </c>
      <c r="B61" t="s">
        <v>74</v>
      </c>
      <c r="C61">
        <v>7064</v>
      </c>
      <c r="D61">
        <v>4804</v>
      </c>
      <c r="E61" t="s">
        <v>22</v>
      </c>
      <c r="F61" t="s">
        <v>132</v>
      </c>
      <c r="G61" t="s">
        <v>133</v>
      </c>
      <c r="H61" t="s">
        <v>131</v>
      </c>
      <c r="I61">
        <v>27</v>
      </c>
      <c r="K61">
        <f t="shared" si="1"/>
        <v>0</v>
      </c>
    </row>
    <row r="62" spans="1:11" x14ac:dyDescent="0.25">
      <c r="A62" t="s">
        <v>37</v>
      </c>
      <c r="B62" t="s">
        <v>14</v>
      </c>
      <c r="C62">
        <v>7055</v>
      </c>
      <c r="D62">
        <v>4795</v>
      </c>
      <c r="E62" t="s">
        <v>22</v>
      </c>
      <c r="F62" t="s">
        <v>75</v>
      </c>
      <c r="G62" t="s">
        <v>138</v>
      </c>
      <c r="H62" t="s">
        <v>139</v>
      </c>
      <c r="I62">
        <v>34</v>
      </c>
      <c r="J62">
        <v>124.39</v>
      </c>
      <c r="K62">
        <f t="shared" si="1"/>
        <v>4229.26</v>
      </c>
    </row>
    <row r="63" spans="1:11" hidden="1" x14ac:dyDescent="0.25">
      <c r="A63" t="s">
        <v>42</v>
      </c>
      <c r="B63" t="s">
        <v>14</v>
      </c>
      <c r="C63">
        <v>7056</v>
      </c>
      <c r="D63">
        <v>4796</v>
      </c>
      <c r="E63" t="s">
        <v>22</v>
      </c>
      <c r="F63" t="s">
        <v>76</v>
      </c>
      <c r="G63" t="s">
        <v>149</v>
      </c>
      <c r="H63" t="s">
        <v>150</v>
      </c>
      <c r="I63">
        <v>27</v>
      </c>
      <c r="K63">
        <f t="shared" si="1"/>
        <v>0</v>
      </c>
    </row>
    <row r="64" spans="1:11" hidden="1" x14ac:dyDescent="0.25">
      <c r="A64" t="s">
        <v>17</v>
      </c>
      <c r="B64" t="s">
        <v>77</v>
      </c>
      <c r="C64">
        <v>6474</v>
      </c>
      <c r="D64">
        <v>4276</v>
      </c>
      <c r="E64" t="s">
        <v>134</v>
      </c>
      <c r="F64" t="s">
        <v>192</v>
      </c>
      <c r="G64" t="s">
        <v>193</v>
      </c>
      <c r="H64" t="s">
        <v>194</v>
      </c>
      <c r="I64">
        <v>16</v>
      </c>
      <c r="K64">
        <f t="shared" si="1"/>
        <v>0</v>
      </c>
    </row>
    <row r="65" spans="1:11" hidden="1" x14ac:dyDescent="0.25">
      <c r="A65" t="s">
        <v>20</v>
      </c>
      <c r="B65" t="s">
        <v>77</v>
      </c>
      <c r="C65">
        <v>6475</v>
      </c>
      <c r="D65">
        <v>4277</v>
      </c>
      <c r="E65" t="s">
        <v>134</v>
      </c>
      <c r="F65" t="s">
        <v>195</v>
      </c>
      <c r="G65" t="s">
        <v>196</v>
      </c>
      <c r="H65" t="s">
        <v>194</v>
      </c>
      <c r="I65">
        <v>11</v>
      </c>
      <c r="K65">
        <f t="shared" si="1"/>
        <v>0</v>
      </c>
    </row>
    <row r="66" spans="1:11" x14ac:dyDescent="0.25">
      <c r="A66" t="s">
        <v>37</v>
      </c>
      <c r="B66" t="s">
        <v>78</v>
      </c>
      <c r="C66">
        <v>6476</v>
      </c>
      <c r="D66">
        <v>4278</v>
      </c>
      <c r="E66" t="s">
        <v>134</v>
      </c>
      <c r="F66" t="s">
        <v>197</v>
      </c>
      <c r="G66" t="s">
        <v>198</v>
      </c>
      <c r="H66" t="s">
        <v>194</v>
      </c>
      <c r="I66">
        <v>20</v>
      </c>
      <c r="J66">
        <v>93.29</v>
      </c>
      <c r="K66">
        <f t="shared" si="1"/>
        <v>1865.8000000000002</v>
      </c>
    </row>
    <row r="67" spans="1:11" x14ac:dyDescent="0.25">
      <c r="A67" t="s">
        <v>37</v>
      </c>
      <c r="B67" t="s">
        <v>79</v>
      </c>
      <c r="C67">
        <v>6893</v>
      </c>
      <c r="D67">
        <v>4645</v>
      </c>
      <c r="E67" t="s">
        <v>13</v>
      </c>
      <c r="F67" t="s">
        <v>80</v>
      </c>
      <c r="G67" t="s">
        <v>81</v>
      </c>
      <c r="H67" t="s">
        <v>82</v>
      </c>
      <c r="I67">
        <v>14</v>
      </c>
      <c r="J67">
        <v>62.19</v>
      </c>
      <c r="K67">
        <f t="shared" si="1"/>
        <v>870.66</v>
      </c>
    </row>
    <row r="68" spans="1:11" hidden="1" x14ac:dyDescent="0.25">
      <c r="A68" t="s">
        <v>42</v>
      </c>
      <c r="B68" t="s">
        <v>78</v>
      </c>
      <c r="C68">
        <v>6477</v>
      </c>
      <c r="D68">
        <v>4279</v>
      </c>
      <c r="E68" t="s">
        <v>134</v>
      </c>
      <c r="F68" t="s">
        <v>199</v>
      </c>
      <c r="G68" t="s">
        <v>200</v>
      </c>
      <c r="H68" t="s">
        <v>201</v>
      </c>
      <c r="I68">
        <v>16</v>
      </c>
      <c r="K68">
        <f t="shared" si="1"/>
        <v>0</v>
      </c>
    </row>
    <row r="69" spans="1:11" hidden="1" x14ac:dyDescent="0.25">
      <c r="A69" t="s">
        <v>42</v>
      </c>
      <c r="B69" t="s">
        <v>79</v>
      </c>
      <c r="C69">
        <v>6894</v>
      </c>
      <c r="D69">
        <v>4646</v>
      </c>
      <c r="E69" t="s">
        <v>13</v>
      </c>
      <c r="F69" t="s">
        <v>83</v>
      </c>
      <c r="G69" t="s">
        <v>84</v>
      </c>
      <c r="H69" t="s">
        <v>85</v>
      </c>
      <c r="I69">
        <v>11</v>
      </c>
      <c r="K69">
        <f t="shared" si="1"/>
        <v>0</v>
      </c>
    </row>
    <row r="70" spans="1:11" x14ac:dyDescent="0.25">
      <c r="A70" t="s">
        <v>37</v>
      </c>
      <c r="B70" t="s">
        <v>86</v>
      </c>
      <c r="C70">
        <v>7040</v>
      </c>
      <c r="D70">
        <v>4780</v>
      </c>
      <c r="E70" t="s">
        <v>22</v>
      </c>
      <c r="F70" t="s">
        <v>87</v>
      </c>
      <c r="G70" t="s">
        <v>88</v>
      </c>
      <c r="H70" t="s">
        <v>89</v>
      </c>
      <c r="I70">
        <v>34</v>
      </c>
      <c r="J70">
        <v>62.19</v>
      </c>
      <c r="K70">
        <f t="shared" si="1"/>
        <v>2114.46</v>
      </c>
    </row>
    <row r="71" spans="1:11" hidden="1" x14ac:dyDescent="0.25">
      <c r="A71" t="s">
        <v>42</v>
      </c>
      <c r="B71" t="s">
        <v>86</v>
      </c>
      <c r="C71">
        <v>7041</v>
      </c>
      <c r="D71">
        <v>4781</v>
      </c>
      <c r="E71" t="s">
        <v>22</v>
      </c>
      <c r="F71" t="s">
        <v>90</v>
      </c>
      <c r="G71" t="s">
        <v>91</v>
      </c>
      <c r="H71" t="s">
        <v>92</v>
      </c>
      <c r="I71">
        <v>27</v>
      </c>
      <c r="K71">
        <f t="shared" si="1"/>
        <v>0</v>
      </c>
    </row>
    <row r="72" spans="1:11" x14ac:dyDescent="0.25">
      <c r="A72" t="s">
        <v>37</v>
      </c>
      <c r="B72" t="s">
        <v>93</v>
      </c>
      <c r="C72">
        <v>7074</v>
      </c>
      <c r="D72">
        <v>4812</v>
      </c>
      <c r="E72" t="s">
        <v>22</v>
      </c>
      <c r="F72" t="s">
        <v>94</v>
      </c>
      <c r="G72" t="s">
        <v>181</v>
      </c>
      <c r="H72" t="s">
        <v>182</v>
      </c>
      <c r="I72">
        <v>34</v>
      </c>
      <c r="J72">
        <v>62.19</v>
      </c>
      <c r="K72">
        <f t="shared" si="1"/>
        <v>2114.46</v>
      </c>
    </row>
    <row r="73" spans="1:11" x14ac:dyDescent="0.25">
      <c r="A73" t="s">
        <v>37</v>
      </c>
      <c r="B73" t="s">
        <v>95</v>
      </c>
      <c r="C73">
        <v>7089</v>
      </c>
      <c r="D73">
        <v>4827</v>
      </c>
      <c r="E73" t="s">
        <v>22</v>
      </c>
      <c r="F73" t="s">
        <v>96</v>
      </c>
      <c r="G73" t="s">
        <v>97</v>
      </c>
      <c r="H73" t="s">
        <v>98</v>
      </c>
      <c r="I73">
        <v>34</v>
      </c>
      <c r="J73">
        <v>31.1</v>
      </c>
      <c r="K73">
        <f t="shared" si="1"/>
        <v>1057.4000000000001</v>
      </c>
    </row>
    <row r="74" spans="1:11" hidden="1" x14ac:dyDescent="0.25">
      <c r="A74" t="s">
        <v>42</v>
      </c>
      <c r="B74" t="s">
        <v>95</v>
      </c>
      <c r="C74">
        <v>7090</v>
      </c>
      <c r="D74">
        <v>4828</v>
      </c>
      <c r="E74" t="s">
        <v>22</v>
      </c>
      <c r="F74" t="s">
        <v>99</v>
      </c>
      <c r="G74" t="s">
        <v>100</v>
      </c>
      <c r="H74" t="s">
        <v>101</v>
      </c>
      <c r="I74">
        <v>27</v>
      </c>
      <c r="K74">
        <f>SUM(I74*J74)</f>
        <v>0</v>
      </c>
    </row>
    <row r="75" spans="1:11" hidden="1" x14ac:dyDescent="0.25">
      <c r="K75">
        <f>SUM(I75*J75)</f>
        <v>0</v>
      </c>
    </row>
    <row r="76" spans="1:11" x14ac:dyDescent="0.25">
      <c r="K76" s="10">
        <f>SUBTOTAL(109,Tablica25278[UKUPNA IZNOS])</f>
        <v>28539.54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B1" zoomScale="80" zoomScaleNormal="80" workbookViewId="0">
      <selection activeCell="K76" sqref="K76"/>
    </sheetView>
  </sheetViews>
  <sheetFormatPr defaultRowHeight="15" x14ac:dyDescent="0.25"/>
  <cols>
    <col min="1" max="1" width="12.85546875" customWidth="1"/>
    <col min="2" max="2" width="30.5703125" bestFit="1" customWidth="1"/>
    <col min="3" max="3" width="9.85546875" customWidth="1"/>
    <col min="4" max="4" width="16" customWidth="1"/>
    <col min="5" max="5" width="20.28515625" customWidth="1"/>
    <col min="6" max="6" width="28.85546875" customWidth="1"/>
    <col min="7" max="7" width="36.7109375" customWidth="1"/>
    <col min="8" max="8" width="31.140625" customWidth="1"/>
    <col min="9" max="9" width="14.7109375" customWidth="1"/>
    <col min="10" max="10" width="13.140625" customWidth="1"/>
    <col min="11" max="11" width="17" customWidth="1"/>
  </cols>
  <sheetData>
    <row r="1" spans="1:11" x14ac:dyDescent="0.25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286</v>
      </c>
      <c r="J1" t="s">
        <v>287</v>
      </c>
      <c r="K1" t="s">
        <v>288</v>
      </c>
    </row>
    <row r="2" spans="1:11" hidden="1" x14ac:dyDescent="0.25">
      <c r="A2" t="s">
        <v>10</v>
      </c>
      <c r="B2" t="s">
        <v>12</v>
      </c>
      <c r="C2">
        <v>6028</v>
      </c>
      <c r="D2">
        <v>3868</v>
      </c>
      <c r="E2" t="s">
        <v>134</v>
      </c>
      <c r="F2" t="s">
        <v>151</v>
      </c>
      <c r="G2" t="s">
        <v>152</v>
      </c>
      <c r="H2" t="s">
        <v>153</v>
      </c>
      <c r="I2">
        <v>10</v>
      </c>
      <c r="K2">
        <f t="shared" ref="K2:K33" si="0">SUM(I2*J2)</f>
        <v>0</v>
      </c>
    </row>
    <row r="3" spans="1:11" hidden="1" x14ac:dyDescent="0.25">
      <c r="A3" t="s">
        <v>10</v>
      </c>
      <c r="B3" t="s">
        <v>12</v>
      </c>
      <c r="C3">
        <v>6029</v>
      </c>
      <c r="D3">
        <v>3868</v>
      </c>
      <c r="E3" t="s">
        <v>134</v>
      </c>
      <c r="F3" t="s">
        <v>154</v>
      </c>
      <c r="G3" t="s">
        <v>155</v>
      </c>
      <c r="H3" t="s">
        <v>153</v>
      </c>
      <c r="I3">
        <v>10</v>
      </c>
      <c r="K3">
        <f t="shared" si="0"/>
        <v>0</v>
      </c>
    </row>
    <row r="4" spans="1:11" hidden="1" x14ac:dyDescent="0.25">
      <c r="A4" t="s">
        <v>10</v>
      </c>
      <c r="B4" t="s">
        <v>14</v>
      </c>
      <c r="C4">
        <v>6100</v>
      </c>
      <c r="D4">
        <v>3925</v>
      </c>
      <c r="E4" t="s">
        <v>134</v>
      </c>
      <c r="F4" t="s">
        <v>202</v>
      </c>
      <c r="G4" t="s">
        <v>156</v>
      </c>
      <c r="H4" t="s">
        <v>203</v>
      </c>
      <c r="I4">
        <v>10</v>
      </c>
      <c r="K4">
        <f t="shared" si="0"/>
        <v>0</v>
      </c>
    </row>
    <row r="5" spans="1:11" hidden="1" x14ac:dyDescent="0.25">
      <c r="A5" t="s">
        <v>10</v>
      </c>
      <c r="B5" t="s">
        <v>14</v>
      </c>
      <c r="C5">
        <v>6101</v>
      </c>
      <c r="D5">
        <v>3925</v>
      </c>
      <c r="E5" t="s">
        <v>134</v>
      </c>
      <c r="F5" t="s">
        <v>204</v>
      </c>
      <c r="G5" t="s">
        <v>156</v>
      </c>
      <c r="H5" t="s">
        <v>203</v>
      </c>
      <c r="I5">
        <v>10</v>
      </c>
      <c r="K5">
        <f t="shared" si="0"/>
        <v>0</v>
      </c>
    </row>
    <row r="6" spans="1:11" hidden="1" x14ac:dyDescent="0.25">
      <c r="A6" t="s">
        <v>10</v>
      </c>
      <c r="B6" t="s">
        <v>15</v>
      </c>
      <c r="C6">
        <v>6144</v>
      </c>
      <c r="D6">
        <v>3960</v>
      </c>
      <c r="E6" t="s">
        <v>134</v>
      </c>
      <c r="F6" t="s">
        <v>157</v>
      </c>
      <c r="G6" t="s">
        <v>158</v>
      </c>
      <c r="H6" t="s">
        <v>159</v>
      </c>
      <c r="I6">
        <v>10</v>
      </c>
      <c r="K6">
        <f t="shared" si="0"/>
        <v>0</v>
      </c>
    </row>
    <row r="7" spans="1:11" hidden="1" x14ac:dyDescent="0.25">
      <c r="A7" t="s">
        <v>17</v>
      </c>
      <c r="B7" t="s">
        <v>12</v>
      </c>
      <c r="C7">
        <v>6484</v>
      </c>
      <c r="D7">
        <v>4286</v>
      </c>
      <c r="E7" t="s">
        <v>134</v>
      </c>
      <c r="F7" t="s">
        <v>163</v>
      </c>
      <c r="G7" t="s">
        <v>164</v>
      </c>
      <c r="H7" t="s">
        <v>153</v>
      </c>
      <c r="I7">
        <v>16</v>
      </c>
      <c r="K7">
        <f t="shared" si="0"/>
        <v>0</v>
      </c>
    </row>
    <row r="8" spans="1:11" hidden="1" x14ac:dyDescent="0.25">
      <c r="A8" t="s">
        <v>17</v>
      </c>
      <c r="B8" t="s">
        <v>12</v>
      </c>
      <c r="C8">
        <v>6485</v>
      </c>
      <c r="D8">
        <v>4286</v>
      </c>
      <c r="E8" t="s">
        <v>134</v>
      </c>
      <c r="F8" t="s">
        <v>165</v>
      </c>
      <c r="G8" t="s">
        <v>166</v>
      </c>
      <c r="H8" t="s">
        <v>167</v>
      </c>
      <c r="I8">
        <v>16</v>
      </c>
      <c r="K8">
        <f t="shared" si="0"/>
        <v>0</v>
      </c>
    </row>
    <row r="9" spans="1:11" hidden="1" x14ac:dyDescent="0.25">
      <c r="A9" t="s">
        <v>17</v>
      </c>
      <c r="B9" t="s">
        <v>14</v>
      </c>
      <c r="C9">
        <v>6529</v>
      </c>
      <c r="D9">
        <v>4321</v>
      </c>
      <c r="E9" t="s">
        <v>134</v>
      </c>
      <c r="F9" t="s">
        <v>183</v>
      </c>
      <c r="G9" t="s">
        <v>168</v>
      </c>
      <c r="H9" t="s">
        <v>184</v>
      </c>
      <c r="I9">
        <v>16</v>
      </c>
      <c r="K9">
        <f t="shared" si="0"/>
        <v>0</v>
      </c>
    </row>
    <row r="10" spans="1:11" hidden="1" x14ac:dyDescent="0.25">
      <c r="A10" t="s">
        <v>17</v>
      </c>
      <c r="B10" t="s">
        <v>14</v>
      </c>
      <c r="C10">
        <v>6530</v>
      </c>
      <c r="D10">
        <v>4321</v>
      </c>
      <c r="E10" t="s">
        <v>134</v>
      </c>
      <c r="F10" t="s">
        <v>185</v>
      </c>
      <c r="G10" t="s">
        <v>168</v>
      </c>
      <c r="H10" t="s">
        <v>184</v>
      </c>
      <c r="I10">
        <v>16</v>
      </c>
      <c r="K10">
        <f t="shared" si="0"/>
        <v>0</v>
      </c>
    </row>
    <row r="11" spans="1:11" hidden="1" x14ac:dyDescent="0.25">
      <c r="A11" t="s">
        <v>17</v>
      </c>
      <c r="B11" t="s">
        <v>15</v>
      </c>
      <c r="C11">
        <v>6565</v>
      </c>
      <c r="D11">
        <v>4349</v>
      </c>
      <c r="E11" t="s">
        <v>134</v>
      </c>
      <c r="F11" t="s">
        <v>169</v>
      </c>
      <c r="G11" t="s">
        <v>170</v>
      </c>
      <c r="H11" t="s">
        <v>159</v>
      </c>
      <c r="I11">
        <v>16</v>
      </c>
      <c r="K11">
        <f t="shared" si="0"/>
        <v>0</v>
      </c>
    </row>
    <row r="12" spans="1:11" hidden="1" x14ac:dyDescent="0.25">
      <c r="A12" t="s">
        <v>20</v>
      </c>
      <c r="B12" t="s">
        <v>12</v>
      </c>
      <c r="C12">
        <v>7108</v>
      </c>
      <c r="D12">
        <v>4844</v>
      </c>
      <c r="E12" t="s">
        <v>22</v>
      </c>
      <c r="F12" t="s">
        <v>171</v>
      </c>
      <c r="G12" t="s">
        <v>172</v>
      </c>
      <c r="H12" t="s">
        <v>102</v>
      </c>
      <c r="I12">
        <v>11</v>
      </c>
      <c r="K12">
        <f t="shared" si="0"/>
        <v>0</v>
      </c>
    </row>
    <row r="13" spans="1:11" hidden="1" x14ac:dyDescent="0.25">
      <c r="A13" t="s">
        <v>20</v>
      </c>
      <c r="B13" t="s">
        <v>14</v>
      </c>
      <c r="C13">
        <v>7060</v>
      </c>
      <c r="D13">
        <v>4800</v>
      </c>
      <c r="E13" t="s">
        <v>22</v>
      </c>
      <c r="F13" t="s">
        <v>24</v>
      </c>
      <c r="G13" t="s">
        <v>25</v>
      </c>
      <c r="H13" t="s">
        <v>26</v>
      </c>
      <c r="I13">
        <v>11</v>
      </c>
      <c r="K13">
        <f t="shared" si="0"/>
        <v>0</v>
      </c>
    </row>
    <row r="14" spans="1:11" hidden="1" x14ac:dyDescent="0.25">
      <c r="A14" t="s">
        <v>20</v>
      </c>
      <c r="B14" t="s">
        <v>15</v>
      </c>
      <c r="C14">
        <v>7035</v>
      </c>
      <c r="D14">
        <v>4775</v>
      </c>
      <c r="E14" t="s">
        <v>22</v>
      </c>
      <c r="F14" t="s">
        <v>27</v>
      </c>
      <c r="G14" t="s">
        <v>28</v>
      </c>
      <c r="H14" t="s">
        <v>29</v>
      </c>
      <c r="I14">
        <v>11</v>
      </c>
      <c r="K14">
        <f t="shared" si="0"/>
        <v>0</v>
      </c>
    </row>
    <row r="15" spans="1:11" hidden="1" x14ac:dyDescent="0.25">
      <c r="A15" t="s">
        <v>10</v>
      </c>
      <c r="B15" t="s">
        <v>12</v>
      </c>
      <c r="C15">
        <v>6028</v>
      </c>
      <c r="D15">
        <v>3868</v>
      </c>
      <c r="E15" t="s">
        <v>134</v>
      </c>
      <c r="F15" t="s">
        <v>151</v>
      </c>
      <c r="G15" t="s">
        <v>152</v>
      </c>
      <c r="H15" t="s">
        <v>153</v>
      </c>
      <c r="I15">
        <v>15</v>
      </c>
      <c r="K15">
        <f t="shared" si="0"/>
        <v>0</v>
      </c>
    </row>
    <row r="16" spans="1:11" hidden="1" x14ac:dyDescent="0.25">
      <c r="A16" t="s">
        <v>10</v>
      </c>
      <c r="B16" t="s">
        <v>12</v>
      </c>
      <c r="C16">
        <v>6029</v>
      </c>
      <c r="D16">
        <v>3868</v>
      </c>
      <c r="E16" t="s">
        <v>134</v>
      </c>
      <c r="F16" t="s">
        <v>154</v>
      </c>
      <c r="G16" t="s">
        <v>155</v>
      </c>
      <c r="H16" t="s">
        <v>153</v>
      </c>
      <c r="I16">
        <v>15</v>
      </c>
      <c r="K16">
        <f t="shared" si="0"/>
        <v>0</v>
      </c>
    </row>
    <row r="17" spans="1:11" hidden="1" x14ac:dyDescent="0.25">
      <c r="A17" t="s">
        <v>10</v>
      </c>
      <c r="B17" t="s">
        <v>14</v>
      </c>
      <c r="C17">
        <v>6100</v>
      </c>
      <c r="D17">
        <v>3925</v>
      </c>
      <c r="E17" t="s">
        <v>134</v>
      </c>
      <c r="F17" t="s">
        <v>202</v>
      </c>
      <c r="G17" t="s">
        <v>156</v>
      </c>
      <c r="H17" t="s">
        <v>203</v>
      </c>
      <c r="I17">
        <v>15</v>
      </c>
      <c r="K17">
        <f t="shared" si="0"/>
        <v>0</v>
      </c>
    </row>
    <row r="18" spans="1:11" hidden="1" x14ac:dyDescent="0.25">
      <c r="A18" t="s">
        <v>10</v>
      </c>
      <c r="B18" t="s">
        <v>14</v>
      </c>
      <c r="C18">
        <v>6101</v>
      </c>
      <c r="D18">
        <v>3925</v>
      </c>
      <c r="E18" t="s">
        <v>134</v>
      </c>
      <c r="F18" t="s">
        <v>204</v>
      </c>
      <c r="G18" t="s">
        <v>156</v>
      </c>
      <c r="H18" t="s">
        <v>203</v>
      </c>
      <c r="I18">
        <v>15</v>
      </c>
      <c r="K18">
        <f t="shared" si="0"/>
        <v>0</v>
      </c>
    </row>
    <row r="19" spans="1:11" hidden="1" x14ac:dyDescent="0.25">
      <c r="A19" t="s">
        <v>10</v>
      </c>
      <c r="B19" t="s">
        <v>15</v>
      </c>
      <c r="C19">
        <v>6144</v>
      </c>
      <c r="D19">
        <v>3960</v>
      </c>
      <c r="E19" t="s">
        <v>134</v>
      </c>
      <c r="F19" t="s">
        <v>157</v>
      </c>
      <c r="G19" t="s">
        <v>158</v>
      </c>
      <c r="H19" t="s">
        <v>159</v>
      </c>
      <c r="I19">
        <v>15</v>
      </c>
      <c r="K19">
        <f t="shared" si="0"/>
        <v>0</v>
      </c>
    </row>
    <row r="20" spans="1:11" hidden="1" x14ac:dyDescent="0.25">
      <c r="A20" t="s">
        <v>17</v>
      </c>
      <c r="B20" t="s">
        <v>12</v>
      </c>
      <c r="C20">
        <v>6484</v>
      </c>
      <c r="D20">
        <v>4286</v>
      </c>
      <c r="E20" t="s">
        <v>134</v>
      </c>
      <c r="F20" t="s">
        <v>163</v>
      </c>
      <c r="G20" t="s">
        <v>164</v>
      </c>
      <c r="H20" t="s">
        <v>153</v>
      </c>
      <c r="I20">
        <v>14</v>
      </c>
      <c r="K20">
        <f t="shared" si="0"/>
        <v>0</v>
      </c>
    </row>
    <row r="21" spans="1:11" hidden="1" x14ac:dyDescent="0.25">
      <c r="A21" t="s">
        <v>17</v>
      </c>
      <c r="B21" t="s">
        <v>12</v>
      </c>
      <c r="C21">
        <v>6485</v>
      </c>
      <c r="D21">
        <v>4286</v>
      </c>
      <c r="E21" t="s">
        <v>134</v>
      </c>
      <c r="F21" t="s">
        <v>165</v>
      </c>
      <c r="G21" t="s">
        <v>166</v>
      </c>
      <c r="H21" t="s">
        <v>167</v>
      </c>
      <c r="I21">
        <v>14</v>
      </c>
      <c r="K21">
        <f t="shared" si="0"/>
        <v>0</v>
      </c>
    </row>
    <row r="22" spans="1:11" hidden="1" x14ac:dyDescent="0.25">
      <c r="A22" t="s">
        <v>17</v>
      </c>
      <c r="B22" t="s">
        <v>14</v>
      </c>
      <c r="C22">
        <v>6529</v>
      </c>
      <c r="D22">
        <v>4321</v>
      </c>
      <c r="E22" t="s">
        <v>134</v>
      </c>
      <c r="F22" t="s">
        <v>183</v>
      </c>
      <c r="G22" t="s">
        <v>168</v>
      </c>
      <c r="H22" t="s">
        <v>184</v>
      </c>
      <c r="I22">
        <v>14</v>
      </c>
      <c r="K22">
        <f t="shared" si="0"/>
        <v>0</v>
      </c>
    </row>
    <row r="23" spans="1:11" hidden="1" x14ac:dyDescent="0.25">
      <c r="A23" t="s">
        <v>17</v>
      </c>
      <c r="B23" t="s">
        <v>14</v>
      </c>
      <c r="C23">
        <v>6530</v>
      </c>
      <c r="D23">
        <v>4321</v>
      </c>
      <c r="E23" t="s">
        <v>134</v>
      </c>
      <c r="F23" t="s">
        <v>185</v>
      </c>
      <c r="G23" t="s">
        <v>168</v>
      </c>
      <c r="H23" t="s">
        <v>184</v>
      </c>
      <c r="I23">
        <v>14</v>
      </c>
      <c r="K23">
        <f t="shared" si="0"/>
        <v>0</v>
      </c>
    </row>
    <row r="24" spans="1:11" hidden="1" x14ac:dyDescent="0.25">
      <c r="A24" t="s">
        <v>17</v>
      </c>
      <c r="B24" t="s">
        <v>15</v>
      </c>
      <c r="C24">
        <v>6565</v>
      </c>
      <c r="D24">
        <v>4349</v>
      </c>
      <c r="E24" t="s">
        <v>134</v>
      </c>
      <c r="F24" t="s">
        <v>169</v>
      </c>
      <c r="G24" t="s">
        <v>170</v>
      </c>
      <c r="H24" t="s">
        <v>159</v>
      </c>
      <c r="I24">
        <v>14</v>
      </c>
      <c r="K24">
        <f t="shared" si="0"/>
        <v>0</v>
      </c>
    </row>
    <row r="25" spans="1:11" hidden="1" x14ac:dyDescent="0.25">
      <c r="A25" t="s">
        <v>20</v>
      </c>
      <c r="B25" t="s">
        <v>12</v>
      </c>
      <c r="C25">
        <v>7108</v>
      </c>
      <c r="D25">
        <v>4844</v>
      </c>
      <c r="E25" t="s">
        <v>22</v>
      </c>
      <c r="F25" t="s">
        <v>171</v>
      </c>
      <c r="G25" t="s">
        <v>172</v>
      </c>
      <c r="H25" t="s">
        <v>102</v>
      </c>
      <c r="I25">
        <v>6</v>
      </c>
      <c r="K25">
        <f t="shared" si="0"/>
        <v>0</v>
      </c>
    </row>
    <row r="26" spans="1:11" hidden="1" x14ac:dyDescent="0.25">
      <c r="A26" t="s">
        <v>20</v>
      </c>
      <c r="B26" t="s">
        <v>14</v>
      </c>
      <c r="C26">
        <v>7060</v>
      </c>
      <c r="D26">
        <v>4800</v>
      </c>
      <c r="E26" t="s">
        <v>22</v>
      </c>
      <c r="F26" t="s">
        <v>24</v>
      </c>
      <c r="G26" t="s">
        <v>25</v>
      </c>
      <c r="H26" t="s">
        <v>26</v>
      </c>
      <c r="I26">
        <v>6</v>
      </c>
      <c r="K26">
        <f t="shared" si="0"/>
        <v>0</v>
      </c>
    </row>
    <row r="27" spans="1:11" hidden="1" x14ac:dyDescent="0.25">
      <c r="A27" t="s">
        <v>20</v>
      </c>
      <c r="B27" t="s">
        <v>15</v>
      </c>
      <c r="C27">
        <v>7035</v>
      </c>
      <c r="D27">
        <v>4775</v>
      </c>
      <c r="E27" t="s">
        <v>22</v>
      </c>
      <c r="F27" t="s">
        <v>27</v>
      </c>
      <c r="G27" t="s">
        <v>28</v>
      </c>
      <c r="H27" t="s">
        <v>29</v>
      </c>
      <c r="I27">
        <v>6</v>
      </c>
      <c r="K27">
        <f t="shared" si="0"/>
        <v>0</v>
      </c>
    </row>
    <row r="28" spans="1:11" hidden="1" x14ac:dyDescent="0.25">
      <c r="A28" t="s">
        <v>10</v>
      </c>
      <c r="B28" t="s">
        <v>12</v>
      </c>
      <c r="C28">
        <v>6043</v>
      </c>
      <c r="D28">
        <v>3876</v>
      </c>
      <c r="E28" t="s">
        <v>22</v>
      </c>
      <c r="F28" t="s">
        <v>160</v>
      </c>
      <c r="G28" t="s">
        <v>161</v>
      </c>
      <c r="H28" t="s">
        <v>23</v>
      </c>
      <c r="I28">
        <v>1</v>
      </c>
      <c r="K28">
        <f t="shared" si="0"/>
        <v>0</v>
      </c>
    </row>
    <row r="29" spans="1:11" hidden="1" x14ac:dyDescent="0.25">
      <c r="A29" t="s">
        <v>10</v>
      </c>
      <c r="B29" t="s">
        <v>12</v>
      </c>
      <c r="C29">
        <v>6044</v>
      </c>
      <c r="D29">
        <v>3876</v>
      </c>
      <c r="E29" t="s">
        <v>22</v>
      </c>
      <c r="F29" t="s">
        <v>162</v>
      </c>
      <c r="G29" t="s">
        <v>161</v>
      </c>
      <c r="H29" t="s">
        <v>23</v>
      </c>
      <c r="I29">
        <v>1</v>
      </c>
      <c r="K29">
        <f t="shared" si="0"/>
        <v>0</v>
      </c>
    </row>
    <row r="30" spans="1:11" hidden="1" x14ac:dyDescent="0.25">
      <c r="A30" t="s">
        <v>10</v>
      </c>
      <c r="B30" t="s">
        <v>14</v>
      </c>
      <c r="C30">
        <v>6123</v>
      </c>
      <c r="D30">
        <v>3940</v>
      </c>
      <c r="E30" t="s">
        <v>22</v>
      </c>
      <c r="F30" t="s">
        <v>103</v>
      </c>
      <c r="G30" t="s">
        <v>104</v>
      </c>
      <c r="H30" t="s">
        <v>26</v>
      </c>
      <c r="I30">
        <v>1</v>
      </c>
      <c r="K30">
        <f t="shared" si="0"/>
        <v>0</v>
      </c>
    </row>
    <row r="31" spans="1:11" hidden="1" x14ac:dyDescent="0.25">
      <c r="A31" t="s">
        <v>10</v>
      </c>
      <c r="B31" t="s">
        <v>15</v>
      </c>
      <c r="C31">
        <v>6151</v>
      </c>
      <c r="D31">
        <v>3966</v>
      </c>
      <c r="E31" t="s">
        <v>22</v>
      </c>
      <c r="F31" t="s">
        <v>135</v>
      </c>
      <c r="G31" t="s">
        <v>105</v>
      </c>
      <c r="H31" t="s">
        <v>136</v>
      </c>
      <c r="I31">
        <v>1</v>
      </c>
      <c r="K31">
        <f t="shared" si="0"/>
        <v>0</v>
      </c>
    </row>
    <row r="32" spans="1:11" hidden="1" x14ac:dyDescent="0.25">
      <c r="A32" t="s">
        <v>20</v>
      </c>
      <c r="B32" t="s">
        <v>12</v>
      </c>
      <c r="C32">
        <v>7108</v>
      </c>
      <c r="D32">
        <v>4844</v>
      </c>
      <c r="E32" t="s">
        <v>22</v>
      </c>
      <c r="F32" t="s">
        <v>171</v>
      </c>
      <c r="G32" t="s">
        <v>172</v>
      </c>
      <c r="H32" t="s">
        <v>102</v>
      </c>
      <c r="I32">
        <v>1</v>
      </c>
      <c r="K32">
        <f t="shared" si="0"/>
        <v>0</v>
      </c>
    </row>
    <row r="33" spans="1:11" hidden="1" x14ac:dyDescent="0.25">
      <c r="A33" t="s">
        <v>20</v>
      </c>
      <c r="B33" t="s">
        <v>14</v>
      </c>
      <c r="C33">
        <v>7060</v>
      </c>
      <c r="D33">
        <v>4800</v>
      </c>
      <c r="E33" t="s">
        <v>22</v>
      </c>
      <c r="F33" t="s">
        <v>24</v>
      </c>
      <c r="G33" t="s">
        <v>25</v>
      </c>
      <c r="H33" t="s">
        <v>26</v>
      </c>
      <c r="I33">
        <v>1</v>
      </c>
      <c r="K33">
        <f t="shared" si="0"/>
        <v>0</v>
      </c>
    </row>
    <row r="34" spans="1:11" hidden="1" x14ac:dyDescent="0.25">
      <c r="A34" t="s">
        <v>20</v>
      </c>
      <c r="B34" t="s">
        <v>15</v>
      </c>
      <c r="C34">
        <v>7035</v>
      </c>
      <c r="D34">
        <v>4775</v>
      </c>
      <c r="E34" t="s">
        <v>22</v>
      </c>
      <c r="F34" t="s">
        <v>27</v>
      </c>
      <c r="G34" t="s">
        <v>28</v>
      </c>
      <c r="H34" t="s">
        <v>29</v>
      </c>
      <c r="I34">
        <v>1</v>
      </c>
      <c r="K34">
        <f t="shared" ref="K34:K64" si="1">SUM(I34*J34)</f>
        <v>0</v>
      </c>
    </row>
    <row r="35" spans="1:11" hidden="1" x14ac:dyDescent="0.25">
      <c r="A35" t="s">
        <v>31</v>
      </c>
      <c r="B35" t="s">
        <v>33</v>
      </c>
      <c r="C35">
        <v>6987</v>
      </c>
      <c r="D35">
        <v>4727</v>
      </c>
      <c r="E35" t="s">
        <v>22</v>
      </c>
      <c r="F35" t="s">
        <v>34</v>
      </c>
      <c r="G35" t="s">
        <v>106</v>
      </c>
      <c r="H35" t="s">
        <v>107</v>
      </c>
      <c r="I35">
        <v>38</v>
      </c>
      <c r="K35">
        <f t="shared" si="1"/>
        <v>0</v>
      </c>
    </row>
    <row r="36" spans="1:11" hidden="1" x14ac:dyDescent="0.25">
      <c r="A36" t="s">
        <v>17</v>
      </c>
      <c r="B36" t="s">
        <v>35</v>
      </c>
      <c r="C36">
        <v>6897</v>
      </c>
      <c r="D36">
        <v>4649</v>
      </c>
      <c r="E36" t="s">
        <v>13</v>
      </c>
      <c r="F36" t="s">
        <v>173</v>
      </c>
      <c r="G36" t="s">
        <v>174</v>
      </c>
      <c r="H36" t="s">
        <v>175</v>
      </c>
      <c r="I36">
        <v>14</v>
      </c>
      <c r="K36">
        <f t="shared" si="1"/>
        <v>0</v>
      </c>
    </row>
    <row r="37" spans="1:11" hidden="1" x14ac:dyDescent="0.25">
      <c r="A37" t="s">
        <v>20</v>
      </c>
      <c r="B37" t="s">
        <v>35</v>
      </c>
      <c r="C37">
        <v>6898</v>
      </c>
      <c r="D37">
        <v>4650</v>
      </c>
      <c r="E37" t="s">
        <v>13</v>
      </c>
      <c r="F37" t="s">
        <v>176</v>
      </c>
      <c r="G37" t="s">
        <v>177</v>
      </c>
      <c r="H37" t="s">
        <v>178</v>
      </c>
      <c r="I37">
        <v>6</v>
      </c>
      <c r="K37">
        <f t="shared" si="1"/>
        <v>0</v>
      </c>
    </row>
    <row r="38" spans="1:11" hidden="1" x14ac:dyDescent="0.25">
      <c r="A38" t="s">
        <v>37</v>
      </c>
      <c r="B38" t="s">
        <v>38</v>
      </c>
      <c r="C38">
        <v>6996</v>
      </c>
      <c r="D38">
        <v>4736</v>
      </c>
      <c r="E38" t="s">
        <v>22</v>
      </c>
      <c r="F38" t="s">
        <v>39</v>
      </c>
      <c r="G38" t="s">
        <v>40</v>
      </c>
      <c r="H38" t="s">
        <v>36</v>
      </c>
      <c r="I38">
        <v>14</v>
      </c>
      <c r="K38">
        <f t="shared" si="1"/>
        <v>0</v>
      </c>
    </row>
    <row r="39" spans="1:11" hidden="1" x14ac:dyDescent="0.25">
      <c r="A39" t="s">
        <v>37</v>
      </c>
      <c r="B39" t="s">
        <v>41</v>
      </c>
      <c r="C39">
        <v>5996</v>
      </c>
      <c r="D39">
        <v>3836</v>
      </c>
      <c r="E39" t="s">
        <v>137</v>
      </c>
      <c r="F39" t="s">
        <v>186</v>
      </c>
      <c r="G39" t="s">
        <v>187</v>
      </c>
      <c r="H39" t="s">
        <v>188</v>
      </c>
      <c r="I39">
        <v>20</v>
      </c>
      <c r="K39">
        <f t="shared" si="1"/>
        <v>0</v>
      </c>
    </row>
    <row r="40" spans="1:11" x14ac:dyDescent="0.25">
      <c r="A40" t="s">
        <v>42</v>
      </c>
      <c r="B40" t="s">
        <v>38</v>
      </c>
      <c r="C40">
        <v>6997</v>
      </c>
      <c r="D40">
        <v>4737</v>
      </c>
      <c r="E40" t="s">
        <v>22</v>
      </c>
      <c r="F40" t="s">
        <v>43</v>
      </c>
      <c r="G40" t="s">
        <v>44</v>
      </c>
      <c r="H40" t="s">
        <v>45</v>
      </c>
      <c r="I40">
        <v>11</v>
      </c>
      <c r="J40">
        <v>99.31</v>
      </c>
      <c r="K40">
        <f t="shared" si="1"/>
        <v>1092.4100000000001</v>
      </c>
    </row>
    <row r="41" spans="1:11" x14ac:dyDescent="0.25">
      <c r="A41" t="s">
        <v>42</v>
      </c>
      <c r="B41" t="s">
        <v>41</v>
      </c>
      <c r="C41">
        <v>6736</v>
      </c>
      <c r="D41">
        <v>4500</v>
      </c>
      <c r="E41" t="s">
        <v>137</v>
      </c>
      <c r="F41" t="s">
        <v>189</v>
      </c>
      <c r="G41" t="s">
        <v>190</v>
      </c>
      <c r="H41" t="s">
        <v>191</v>
      </c>
      <c r="I41">
        <v>15</v>
      </c>
      <c r="J41">
        <v>62</v>
      </c>
      <c r="K41">
        <f t="shared" si="1"/>
        <v>930</v>
      </c>
    </row>
    <row r="42" spans="1:11" hidden="1" x14ac:dyDescent="0.25">
      <c r="A42" t="s">
        <v>31</v>
      </c>
      <c r="B42" t="s">
        <v>46</v>
      </c>
      <c r="C42">
        <v>7012</v>
      </c>
      <c r="D42">
        <v>4752</v>
      </c>
      <c r="E42" t="s">
        <v>22</v>
      </c>
      <c r="F42" t="s">
        <v>179</v>
      </c>
      <c r="G42" t="s">
        <v>47</v>
      </c>
      <c r="H42" t="s">
        <v>180</v>
      </c>
      <c r="I42">
        <v>38</v>
      </c>
      <c r="K42">
        <f t="shared" si="1"/>
        <v>0</v>
      </c>
    </row>
    <row r="43" spans="1:11" hidden="1" x14ac:dyDescent="0.25">
      <c r="A43" t="s">
        <v>37</v>
      </c>
      <c r="B43" t="s">
        <v>48</v>
      </c>
      <c r="C43">
        <v>7018</v>
      </c>
      <c r="D43">
        <v>4758</v>
      </c>
      <c r="E43" t="s">
        <v>22</v>
      </c>
      <c r="F43" t="s">
        <v>49</v>
      </c>
      <c r="G43" t="s">
        <v>50</v>
      </c>
      <c r="H43" t="s">
        <v>51</v>
      </c>
      <c r="K43">
        <f t="shared" si="1"/>
        <v>0</v>
      </c>
    </row>
    <row r="44" spans="1:11" hidden="1" x14ac:dyDescent="0.25">
      <c r="A44" t="s">
        <v>37</v>
      </c>
      <c r="B44" t="s">
        <v>52</v>
      </c>
      <c r="C44">
        <v>6981</v>
      </c>
      <c r="D44">
        <v>4721</v>
      </c>
      <c r="E44" t="s">
        <v>22</v>
      </c>
      <c r="F44" t="s">
        <v>108</v>
      </c>
      <c r="G44" t="s">
        <v>109</v>
      </c>
      <c r="H44" t="s">
        <v>110</v>
      </c>
      <c r="K44">
        <f t="shared" si="1"/>
        <v>0</v>
      </c>
    </row>
    <row r="45" spans="1:11" x14ac:dyDescent="0.25">
      <c r="A45" t="s">
        <v>42</v>
      </c>
      <c r="B45" t="s">
        <v>52</v>
      </c>
      <c r="C45">
        <v>6982</v>
      </c>
      <c r="D45">
        <v>4722</v>
      </c>
      <c r="E45" t="s">
        <v>22</v>
      </c>
      <c r="F45" t="s">
        <v>111</v>
      </c>
      <c r="G45" t="s">
        <v>112</v>
      </c>
      <c r="H45" t="s">
        <v>110</v>
      </c>
      <c r="I45">
        <v>27</v>
      </c>
      <c r="J45">
        <v>33.1</v>
      </c>
      <c r="K45">
        <f t="shared" si="1"/>
        <v>893.7</v>
      </c>
    </row>
    <row r="46" spans="1:11" hidden="1" x14ac:dyDescent="0.25">
      <c r="A46" t="s">
        <v>37</v>
      </c>
      <c r="B46" t="s">
        <v>12</v>
      </c>
      <c r="C46">
        <v>7065</v>
      </c>
      <c r="D46">
        <v>4805</v>
      </c>
      <c r="E46" t="s">
        <v>22</v>
      </c>
      <c r="F46" t="s">
        <v>140</v>
      </c>
      <c r="G46" t="s">
        <v>141</v>
      </c>
      <c r="H46" t="s">
        <v>142</v>
      </c>
      <c r="K46">
        <f t="shared" si="1"/>
        <v>0</v>
      </c>
    </row>
    <row r="47" spans="1:11" hidden="1" x14ac:dyDescent="0.25">
      <c r="A47" t="s">
        <v>37</v>
      </c>
      <c r="B47" t="s">
        <v>12</v>
      </c>
      <c r="C47">
        <v>7066</v>
      </c>
      <c r="D47">
        <v>4805</v>
      </c>
      <c r="E47" t="s">
        <v>22</v>
      </c>
      <c r="F47" t="s">
        <v>143</v>
      </c>
      <c r="G47" t="s">
        <v>144</v>
      </c>
      <c r="H47" t="s">
        <v>142</v>
      </c>
      <c r="K47">
        <f t="shared" si="1"/>
        <v>0</v>
      </c>
    </row>
    <row r="48" spans="1:11" x14ac:dyDescent="0.25">
      <c r="A48" t="s">
        <v>42</v>
      </c>
      <c r="B48" t="s">
        <v>12</v>
      </c>
      <c r="C48">
        <v>7067</v>
      </c>
      <c r="D48">
        <v>4806</v>
      </c>
      <c r="E48" t="s">
        <v>22</v>
      </c>
      <c r="F48" t="s">
        <v>364</v>
      </c>
      <c r="G48" t="s">
        <v>365</v>
      </c>
      <c r="H48" t="s">
        <v>142</v>
      </c>
      <c r="I48">
        <v>27</v>
      </c>
      <c r="J48">
        <v>132.41999999999999</v>
      </c>
      <c r="K48">
        <f t="shared" si="1"/>
        <v>3575.3399999999997</v>
      </c>
    </row>
    <row r="49" spans="1:11" hidden="1" x14ac:dyDescent="0.25">
      <c r="A49" t="s">
        <v>10</v>
      </c>
      <c r="B49" t="s">
        <v>53</v>
      </c>
      <c r="C49">
        <v>7001</v>
      </c>
      <c r="D49">
        <v>4741</v>
      </c>
      <c r="E49" t="s">
        <v>22</v>
      </c>
      <c r="F49" t="s">
        <v>113</v>
      </c>
      <c r="G49" t="s">
        <v>114</v>
      </c>
      <c r="H49" t="s">
        <v>115</v>
      </c>
      <c r="I49">
        <v>25</v>
      </c>
      <c r="K49">
        <f t="shared" si="1"/>
        <v>0</v>
      </c>
    </row>
    <row r="50" spans="1:11" hidden="1" x14ac:dyDescent="0.25">
      <c r="A50" t="s">
        <v>17</v>
      </c>
      <c r="B50" t="s">
        <v>53</v>
      </c>
      <c r="C50">
        <v>7002</v>
      </c>
      <c r="D50">
        <v>4742</v>
      </c>
      <c r="E50" t="s">
        <v>22</v>
      </c>
      <c r="F50" t="s">
        <v>116</v>
      </c>
      <c r="G50" t="s">
        <v>117</v>
      </c>
      <c r="H50" t="s">
        <v>118</v>
      </c>
      <c r="I50">
        <v>30</v>
      </c>
      <c r="K50">
        <f t="shared" si="1"/>
        <v>0</v>
      </c>
    </row>
    <row r="51" spans="1:11" hidden="1" x14ac:dyDescent="0.25">
      <c r="A51" t="s">
        <v>20</v>
      </c>
      <c r="B51" t="s">
        <v>53</v>
      </c>
      <c r="C51">
        <v>7003</v>
      </c>
      <c r="D51">
        <v>4743</v>
      </c>
      <c r="E51" t="s">
        <v>22</v>
      </c>
      <c r="F51" t="s">
        <v>119</v>
      </c>
      <c r="G51" t="s">
        <v>120</v>
      </c>
      <c r="H51" t="s">
        <v>118</v>
      </c>
      <c r="I51">
        <v>18</v>
      </c>
      <c r="K51">
        <f t="shared" si="1"/>
        <v>0</v>
      </c>
    </row>
    <row r="52" spans="1:11" hidden="1" x14ac:dyDescent="0.25">
      <c r="A52" t="s">
        <v>54</v>
      </c>
      <c r="B52" t="s">
        <v>53</v>
      </c>
      <c r="C52">
        <v>7004</v>
      </c>
      <c r="D52">
        <v>4744</v>
      </c>
      <c r="E52" t="s">
        <v>22</v>
      </c>
      <c r="F52" t="s">
        <v>121</v>
      </c>
      <c r="G52" t="s">
        <v>122</v>
      </c>
      <c r="H52" t="s">
        <v>123</v>
      </c>
      <c r="I52">
        <v>41</v>
      </c>
      <c r="K52">
        <f t="shared" si="1"/>
        <v>0</v>
      </c>
    </row>
    <row r="53" spans="1:11" hidden="1" x14ac:dyDescent="0.25">
      <c r="A53" t="s">
        <v>37</v>
      </c>
      <c r="B53" t="s">
        <v>53</v>
      </c>
      <c r="C53">
        <v>6978</v>
      </c>
      <c r="D53">
        <v>4718</v>
      </c>
      <c r="E53" t="s">
        <v>22</v>
      </c>
      <c r="F53" t="s">
        <v>124</v>
      </c>
      <c r="G53" t="s">
        <v>125</v>
      </c>
      <c r="H53" t="s">
        <v>126</v>
      </c>
      <c r="K53">
        <f t="shared" si="1"/>
        <v>0</v>
      </c>
    </row>
    <row r="54" spans="1:11" x14ac:dyDescent="0.25">
      <c r="A54" t="s">
        <v>42</v>
      </c>
      <c r="B54" t="s">
        <v>53</v>
      </c>
      <c r="C54">
        <v>6979</v>
      </c>
      <c r="D54">
        <v>4719</v>
      </c>
      <c r="E54" t="s">
        <v>22</v>
      </c>
      <c r="F54" t="s">
        <v>127</v>
      </c>
      <c r="G54" t="s">
        <v>128</v>
      </c>
      <c r="H54" t="s">
        <v>126</v>
      </c>
      <c r="I54">
        <v>27</v>
      </c>
      <c r="J54">
        <v>66.209999999999994</v>
      </c>
      <c r="K54">
        <f t="shared" si="1"/>
        <v>1787.6699999999998</v>
      </c>
    </row>
    <row r="55" spans="1:11" hidden="1" x14ac:dyDescent="0.25">
      <c r="A55" t="s">
        <v>17</v>
      </c>
      <c r="B55" t="s">
        <v>55</v>
      </c>
      <c r="C55">
        <v>6721</v>
      </c>
      <c r="D55">
        <v>4485</v>
      </c>
      <c r="E55" t="s">
        <v>56</v>
      </c>
      <c r="F55" t="s">
        <v>57</v>
      </c>
      <c r="G55" t="s">
        <v>58</v>
      </c>
      <c r="H55" t="s">
        <v>59</v>
      </c>
      <c r="I55">
        <v>30</v>
      </c>
      <c r="K55">
        <f t="shared" si="1"/>
        <v>0</v>
      </c>
    </row>
    <row r="56" spans="1:11" hidden="1" x14ac:dyDescent="0.25">
      <c r="A56" t="s">
        <v>20</v>
      </c>
      <c r="B56" t="s">
        <v>55</v>
      </c>
      <c r="C56">
        <v>6700</v>
      </c>
      <c r="D56">
        <v>4464</v>
      </c>
      <c r="E56" t="s">
        <v>60</v>
      </c>
      <c r="F56" t="s">
        <v>61</v>
      </c>
      <c r="G56" t="s">
        <v>62</v>
      </c>
      <c r="H56" t="s">
        <v>63</v>
      </c>
      <c r="I56">
        <v>18</v>
      </c>
      <c r="K56">
        <f t="shared" si="1"/>
        <v>0</v>
      </c>
    </row>
    <row r="57" spans="1:11" hidden="1" x14ac:dyDescent="0.25">
      <c r="A57" t="s">
        <v>37</v>
      </c>
      <c r="B57" t="s">
        <v>55</v>
      </c>
      <c r="C57">
        <v>6698</v>
      </c>
      <c r="D57">
        <v>4462</v>
      </c>
      <c r="E57" t="s">
        <v>60</v>
      </c>
      <c r="F57" t="s">
        <v>64</v>
      </c>
      <c r="G57" t="s">
        <v>65</v>
      </c>
      <c r="H57" t="s">
        <v>66</v>
      </c>
      <c r="K57">
        <f t="shared" si="1"/>
        <v>0</v>
      </c>
    </row>
    <row r="58" spans="1:11" x14ac:dyDescent="0.25">
      <c r="A58" t="s">
        <v>42</v>
      </c>
      <c r="B58" t="s">
        <v>55</v>
      </c>
      <c r="C58">
        <v>6699</v>
      </c>
      <c r="D58">
        <v>4463</v>
      </c>
      <c r="E58" t="s">
        <v>60</v>
      </c>
      <c r="F58" t="s">
        <v>67</v>
      </c>
      <c r="G58" t="s">
        <v>68</v>
      </c>
      <c r="H58" t="s">
        <v>69</v>
      </c>
      <c r="I58">
        <v>27</v>
      </c>
      <c r="J58">
        <v>66.2</v>
      </c>
      <c r="K58">
        <f t="shared" si="1"/>
        <v>1787.4</v>
      </c>
    </row>
    <row r="59" spans="1:11" hidden="1" x14ac:dyDescent="0.25">
      <c r="A59" t="s">
        <v>31</v>
      </c>
      <c r="B59" t="s">
        <v>70</v>
      </c>
      <c r="C59">
        <v>7038</v>
      </c>
      <c r="D59">
        <v>4778</v>
      </c>
      <c r="E59" t="s">
        <v>22</v>
      </c>
      <c r="F59" t="s">
        <v>71</v>
      </c>
      <c r="G59" t="s">
        <v>72</v>
      </c>
      <c r="H59" t="s">
        <v>73</v>
      </c>
      <c r="I59">
        <v>38</v>
      </c>
      <c r="K59">
        <f t="shared" si="1"/>
        <v>0</v>
      </c>
    </row>
    <row r="60" spans="1:11" hidden="1" x14ac:dyDescent="0.25">
      <c r="A60" t="s">
        <v>37</v>
      </c>
      <c r="B60" t="s">
        <v>74</v>
      </c>
      <c r="C60">
        <v>7063</v>
      </c>
      <c r="D60">
        <v>4803</v>
      </c>
      <c r="E60" t="s">
        <v>22</v>
      </c>
      <c r="F60" t="s">
        <v>129</v>
      </c>
      <c r="G60" t="s">
        <v>130</v>
      </c>
      <c r="H60" t="s">
        <v>131</v>
      </c>
      <c r="K60">
        <f t="shared" si="1"/>
        <v>0</v>
      </c>
    </row>
    <row r="61" spans="1:11" x14ac:dyDescent="0.25">
      <c r="A61" t="s">
        <v>42</v>
      </c>
      <c r="B61" t="s">
        <v>74</v>
      </c>
      <c r="C61">
        <v>7064</v>
      </c>
      <c r="D61">
        <v>4804</v>
      </c>
      <c r="E61" t="s">
        <v>22</v>
      </c>
      <c r="F61" t="s">
        <v>132</v>
      </c>
      <c r="G61" t="s">
        <v>133</v>
      </c>
      <c r="H61" t="s">
        <v>131</v>
      </c>
      <c r="I61">
        <v>27</v>
      </c>
      <c r="J61">
        <v>33.1</v>
      </c>
      <c r="K61">
        <f t="shared" si="1"/>
        <v>893.7</v>
      </c>
    </row>
    <row r="62" spans="1:11" hidden="1" x14ac:dyDescent="0.25">
      <c r="A62" t="s">
        <v>37</v>
      </c>
      <c r="B62" t="s">
        <v>14</v>
      </c>
      <c r="C62">
        <v>7055</v>
      </c>
      <c r="D62">
        <v>4795</v>
      </c>
      <c r="E62" t="s">
        <v>22</v>
      </c>
      <c r="F62" t="s">
        <v>75</v>
      </c>
      <c r="G62" t="s">
        <v>138</v>
      </c>
      <c r="H62" t="s">
        <v>139</v>
      </c>
      <c r="K62">
        <f t="shared" si="1"/>
        <v>0</v>
      </c>
    </row>
    <row r="63" spans="1:11" x14ac:dyDescent="0.25">
      <c r="A63" t="s">
        <v>42</v>
      </c>
      <c r="B63" t="s">
        <v>14</v>
      </c>
      <c r="C63">
        <v>7056</v>
      </c>
      <c r="D63">
        <v>4796</v>
      </c>
      <c r="E63" t="s">
        <v>22</v>
      </c>
      <c r="F63" t="s">
        <v>76</v>
      </c>
      <c r="G63" t="s">
        <v>149</v>
      </c>
      <c r="H63" t="s">
        <v>150</v>
      </c>
      <c r="I63">
        <v>27</v>
      </c>
      <c r="J63">
        <v>132.41999999999999</v>
      </c>
      <c r="K63">
        <f t="shared" si="1"/>
        <v>3575.3399999999997</v>
      </c>
    </row>
    <row r="64" spans="1:11" hidden="1" x14ac:dyDescent="0.25">
      <c r="A64" t="s">
        <v>17</v>
      </c>
      <c r="B64" t="s">
        <v>77</v>
      </c>
      <c r="C64">
        <v>6474</v>
      </c>
      <c r="D64">
        <v>4276</v>
      </c>
      <c r="E64" t="s">
        <v>134</v>
      </c>
      <c r="F64" t="s">
        <v>192</v>
      </c>
      <c r="G64" t="s">
        <v>193</v>
      </c>
      <c r="H64" t="s">
        <v>194</v>
      </c>
      <c r="I64">
        <v>16</v>
      </c>
      <c r="K64">
        <f t="shared" si="1"/>
        <v>0</v>
      </c>
    </row>
    <row r="65" spans="1:11" hidden="1" x14ac:dyDescent="0.25">
      <c r="A65" t="s">
        <v>20</v>
      </c>
      <c r="B65" t="s">
        <v>77</v>
      </c>
      <c r="C65">
        <v>6475</v>
      </c>
      <c r="D65">
        <v>4277</v>
      </c>
      <c r="E65" t="s">
        <v>134</v>
      </c>
      <c r="F65" t="s">
        <v>195</v>
      </c>
      <c r="G65" t="s">
        <v>196</v>
      </c>
      <c r="H65" t="s">
        <v>194</v>
      </c>
      <c r="I65">
        <v>11</v>
      </c>
      <c r="K65">
        <f t="shared" ref="K65:K75" si="2">SUM(I65*J65)</f>
        <v>0</v>
      </c>
    </row>
    <row r="66" spans="1:11" hidden="1" x14ac:dyDescent="0.25">
      <c r="A66" t="s">
        <v>37</v>
      </c>
      <c r="B66" t="s">
        <v>78</v>
      </c>
      <c r="C66">
        <v>6476</v>
      </c>
      <c r="D66">
        <v>4278</v>
      </c>
      <c r="E66" t="s">
        <v>134</v>
      </c>
      <c r="F66" t="s">
        <v>197</v>
      </c>
      <c r="G66" t="s">
        <v>198</v>
      </c>
      <c r="H66" t="s">
        <v>194</v>
      </c>
      <c r="I66">
        <v>20</v>
      </c>
      <c r="K66">
        <f t="shared" si="2"/>
        <v>0</v>
      </c>
    </row>
    <row r="67" spans="1:11" hidden="1" x14ac:dyDescent="0.25">
      <c r="A67" t="s">
        <v>37</v>
      </c>
      <c r="B67" t="s">
        <v>79</v>
      </c>
      <c r="C67">
        <v>6893</v>
      </c>
      <c r="D67">
        <v>4645</v>
      </c>
      <c r="E67" t="s">
        <v>13</v>
      </c>
      <c r="F67" t="s">
        <v>80</v>
      </c>
      <c r="G67" t="s">
        <v>81</v>
      </c>
      <c r="H67" t="s">
        <v>82</v>
      </c>
      <c r="I67">
        <v>14</v>
      </c>
      <c r="K67">
        <f t="shared" si="2"/>
        <v>0</v>
      </c>
    </row>
    <row r="68" spans="1:11" x14ac:dyDescent="0.25">
      <c r="A68" t="s">
        <v>42</v>
      </c>
      <c r="B68" t="s">
        <v>78</v>
      </c>
      <c r="C68">
        <v>6477</v>
      </c>
      <c r="D68">
        <v>4279</v>
      </c>
      <c r="E68" t="s">
        <v>134</v>
      </c>
      <c r="F68" t="s">
        <v>199</v>
      </c>
      <c r="G68" t="s">
        <v>200</v>
      </c>
      <c r="H68" t="s">
        <v>201</v>
      </c>
      <c r="I68">
        <v>16</v>
      </c>
      <c r="J68">
        <v>99.31</v>
      </c>
      <c r="K68">
        <f t="shared" si="2"/>
        <v>1588.96</v>
      </c>
    </row>
    <row r="69" spans="1:11" x14ac:dyDescent="0.25">
      <c r="A69" t="s">
        <v>42</v>
      </c>
      <c r="B69" t="s">
        <v>79</v>
      </c>
      <c r="C69">
        <v>6894</v>
      </c>
      <c r="D69">
        <v>4646</v>
      </c>
      <c r="E69" t="s">
        <v>13</v>
      </c>
      <c r="F69" t="s">
        <v>83</v>
      </c>
      <c r="G69" t="s">
        <v>84</v>
      </c>
      <c r="H69" t="s">
        <v>85</v>
      </c>
      <c r="I69">
        <v>11</v>
      </c>
      <c r="J69">
        <v>66.209999999999994</v>
      </c>
      <c r="K69">
        <f t="shared" si="2"/>
        <v>728.31</v>
      </c>
    </row>
    <row r="70" spans="1:11" hidden="1" x14ac:dyDescent="0.25">
      <c r="A70" t="s">
        <v>37</v>
      </c>
      <c r="B70" t="s">
        <v>86</v>
      </c>
      <c r="C70">
        <v>7040</v>
      </c>
      <c r="D70">
        <v>4780</v>
      </c>
      <c r="E70" t="s">
        <v>22</v>
      </c>
      <c r="F70" t="s">
        <v>87</v>
      </c>
      <c r="G70" t="s">
        <v>88</v>
      </c>
      <c r="H70" t="s">
        <v>89</v>
      </c>
      <c r="I70">
        <v>34</v>
      </c>
      <c r="K70">
        <f t="shared" si="2"/>
        <v>0</v>
      </c>
    </row>
    <row r="71" spans="1:11" x14ac:dyDescent="0.25">
      <c r="A71" t="s">
        <v>42</v>
      </c>
      <c r="B71" t="s">
        <v>86</v>
      </c>
      <c r="C71">
        <v>7041</v>
      </c>
      <c r="D71">
        <v>4781</v>
      </c>
      <c r="E71" t="s">
        <v>22</v>
      </c>
      <c r="F71" t="s">
        <v>90</v>
      </c>
      <c r="G71" t="s">
        <v>91</v>
      </c>
      <c r="H71" t="s">
        <v>92</v>
      </c>
      <c r="I71">
        <v>27</v>
      </c>
      <c r="J71">
        <v>66.209999999999994</v>
      </c>
      <c r="K71">
        <f t="shared" si="2"/>
        <v>1787.6699999999998</v>
      </c>
    </row>
    <row r="72" spans="1:11" hidden="1" x14ac:dyDescent="0.25">
      <c r="A72" t="s">
        <v>37</v>
      </c>
      <c r="B72" t="s">
        <v>93</v>
      </c>
      <c r="C72">
        <v>7074</v>
      </c>
      <c r="D72">
        <v>4812</v>
      </c>
      <c r="E72" t="s">
        <v>22</v>
      </c>
      <c r="F72" t="s">
        <v>94</v>
      </c>
      <c r="G72" t="s">
        <v>181</v>
      </c>
      <c r="H72" t="s">
        <v>182</v>
      </c>
      <c r="I72">
        <v>34</v>
      </c>
      <c r="K72">
        <f t="shared" si="2"/>
        <v>0</v>
      </c>
    </row>
    <row r="73" spans="1:11" hidden="1" x14ac:dyDescent="0.25">
      <c r="A73" t="s">
        <v>37</v>
      </c>
      <c r="B73" t="s">
        <v>95</v>
      </c>
      <c r="C73">
        <v>7089</v>
      </c>
      <c r="D73">
        <v>4827</v>
      </c>
      <c r="E73" t="s">
        <v>22</v>
      </c>
      <c r="F73" t="s">
        <v>96</v>
      </c>
      <c r="G73" t="s">
        <v>97</v>
      </c>
      <c r="H73" t="s">
        <v>98</v>
      </c>
      <c r="I73">
        <v>34</v>
      </c>
      <c r="K73">
        <f t="shared" si="2"/>
        <v>0</v>
      </c>
    </row>
    <row r="74" spans="1:11" x14ac:dyDescent="0.25">
      <c r="A74" t="s">
        <v>42</v>
      </c>
      <c r="B74" t="s">
        <v>95</v>
      </c>
      <c r="C74">
        <v>7090</v>
      </c>
      <c r="D74">
        <v>4828</v>
      </c>
      <c r="E74" t="s">
        <v>22</v>
      </c>
      <c r="F74" t="s">
        <v>99</v>
      </c>
      <c r="G74" t="s">
        <v>100</v>
      </c>
      <c r="H74" t="s">
        <v>101</v>
      </c>
      <c r="I74">
        <v>27</v>
      </c>
      <c r="J74">
        <v>33.1</v>
      </c>
      <c r="K74">
        <f t="shared" si="2"/>
        <v>893.7</v>
      </c>
    </row>
    <row r="75" spans="1:11" hidden="1" x14ac:dyDescent="0.25">
      <c r="K75">
        <f t="shared" si="2"/>
        <v>0</v>
      </c>
    </row>
    <row r="76" spans="1:11" x14ac:dyDescent="0.25">
      <c r="K76" s="10">
        <f>SUBTOTAL(109,Tablica252789[ukupan iznos])</f>
        <v>19534.2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86" zoomScale="80" zoomScaleNormal="80" workbookViewId="0">
      <selection activeCell="O97" sqref="O97"/>
    </sheetView>
  </sheetViews>
  <sheetFormatPr defaultRowHeight="15" x14ac:dyDescent="0.25"/>
  <cols>
    <col min="1" max="1" width="17" customWidth="1"/>
    <col min="2" max="3" width="13.5703125" customWidth="1"/>
    <col min="4" max="4" width="16" customWidth="1"/>
    <col min="5" max="5" width="19.5703125" customWidth="1"/>
    <col min="6" max="6" width="19.28515625" customWidth="1"/>
    <col min="7" max="7" width="27.28515625" customWidth="1"/>
    <col min="8" max="8" width="21.42578125" customWidth="1"/>
    <col min="9" max="9" width="14.7109375" style="1" customWidth="1"/>
  </cols>
  <sheetData>
    <row r="1" spans="1:11" x14ac:dyDescent="0.25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s="1" t="s">
        <v>286</v>
      </c>
      <c r="J1" t="s">
        <v>300</v>
      </c>
      <c r="K1" t="s">
        <v>301</v>
      </c>
    </row>
    <row r="2" spans="1:11" hidden="1" x14ac:dyDescent="0.25">
      <c r="A2" t="s">
        <v>10</v>
      </c>
      <c r="B2" t="s">
        <v>12</v>
      </c>
      <c r="C2">
        <v>6028</v>
      </c>
      <c r="D2">
        <v>3868</v>
      </c>
      <c r="E2" t="s">
        <v>134</v>
      </c>
      <c r="F2" t="s">
        <v>151</v>
      </c>
      <c r="G2" t="s">
        <v>152</v>
      </c>
      <c r="H2" t="s">
        <v>153</v>
      </c>
      <c r="I2" s="1">
        <v>10</v>
      </c>
      <c r="K2">
        <f t="shared" ref="K2:K33" si="0">SUM(I2*J2)</f>
        <v>0</v>
      </c>
    </row>
    <row r="3" spans="1:11" hidden="1" x14ac:dyDescent="0.25">
      <c r="A3" t="s">
        <v>10</v>
      </c>
      <c r="B3" t="s">
        <v>12</v>
      </c>
      <c r="C3">
        <v>6029</v>
      </c>
      <c r="D3">
        <v>3868</v>
      </c>
      <c r="E3" t="s">
        <v>134</v>
      </c>
      <c r="F3" t="s">
        <v>154</v>
      </c>
      <c r="G3" t="s">
        <v>155</v>
      </c>
      <c r="H3" t="s">
        <v>153</v>
      </c>
      <c r="I3" s="1">
        <v>10</v>
      </c>
      <c r="K3">
        <f t="shared" si="0"/>
        <v>0</v>
      </c>
    </row>
    <row r="4" spans="1:11" hidden="1" x14ac:dyDescent="0.25">
      <c r="A4" t="s">
        <v>10</v>
      </c>
      <c r="B4" t="s">
        <v>14</v>
      </c>
      <c r="C4">
        <v>6100</v>
      </c>
      <c r="D4">
        <v>3925</v>
      </c>
      <c r="E4" t="s">
        <v>134</v>
      </c>
      <c r="F4" t="s">
        <v>202</v>
      </c>
      <c r="G4" t="s">
        <v>156</v>
      </c>
      <c r="H4" t="s">
        <v>203</v>
      </c>
      <c r="I4" s="1">
        <v>10</v>
      </c>
      <c r="K4">
        <f t="shared" si="0"/>
        <v>0</v>
      </c>
    </row>
    <row r="5" spans="1:11" hidden="1" x14ac:dyDescent="0.25">
      <c r="A5" t="s">
        <v>10</v>
      </c>
      <c r="B5" t="s">
        <v>14</v>
      </c>
      <c r="C5">
        <v>6101</v>
      </c>
      <c r="D5">
        <v>3925</v>
      </c>
      <c r="E5" t="s">
        <v>134</v>
      </c>
      <c r="F5" t="s">
        <v>204</v>
      </c>
      <c r="G5" t="s">
        <v>156</v>
      </c>
      <c r="H5" t="s">
        <v>203</v>
      </c>
      <c r="I5" s="1">
        <v>10</v>
      </c>
      <c r="K5">
        <f t="shared" si="0"/>
        <v>0</v>
      </c>
    </row>
    <row r="6" spans="1:11" hidden="1" x14ac:dyDescent="0.25">
      <c r="A6" t="s">
        <v>10</v>
      </c>
      <c r="B6" t="s">
        <v>15</v>
      </c>
      <c r="C6">
        <v>6144</v>
      </c>
      <c r="D6">
        <v>3960</v>
      </c>
      <c r="E6" t="s">
        <v>134</v>
      </c>
      <c r="F6" t="s">
        <v>157</v>
      </c>
      <c r="G6" t="s">
        <v>158</v>
      </c>
      <c r="H6" t="s">
        <v>159</v>
      </c>
      <c r="I6" s="1">
        <v>10</v>
      </c>
      <c r="K6">
        <f t="shared" si="0"/>
        <v>0</v>
      </c>
    </row>
    <row r="7" spans="1:11" hidden="1" x14ac:dyDescent="0.25">
      <c r="A7" t="s">
        <v>17</v>
      </c>
      <c r="B7" t="s">
        <v>12</v>
      </c>
      <c r="C7">
        <v>6484</v>
      </c>
      <c r="D7">
        <v>4286</v>
      </c>
      <c r="E7" t="s">
        <v>134</v>
      </c>
      <c r="F7" t="s">
        <v>163</v>
      </c>
      <c r="G7" t="s">
        <v>164</v>
      </c>
      <c r="H7" t="s">
        <v>153</v>
      </c>
      <c r="I7" s="1">
        <v>16</v>
      </c>
      <c r="K7">
        <f t="shared" si="0"/>
        <v>0</v>
      </c>
    </row>
    <row r="8" spans="1:11" hidden="1" x14ac:dyDescent="0.25">
      <c r="A8" t="s">
        <v>17</v>
      </c>
      <c r="B8" t="s">
        <v>12</v>
      </c>
      <c r="C8">
        <v>6485</v>
      </c>
      <c r="D8">
        <v>4286</v>
      </c>
      <c r="E8" t="s">
        <v>134</v>
      </c>
      <c r="F8" t="s">
        <v>165</v>
      </c>
      <c r="G8" t="s">
        <v>166</v>
      </c>
      <c r="H8" t="s">
        <v>167</v>
      </c>
      <c r="I8" s="1">
        <v>16</v>
      </c>
      <c r="K8">
        <f t="shared" si="0"/>
        <v>0</v>
      </c>
    </row>
    <row r="9" spans="1:11" hidden="1" x14ac:dyDescent="0.25">
      <c r="A9" t="s">
        <v>17</v>
      </c>
      <c r="B9" t="s">
        <v>14</v>
      </c>
      <c r="C9">
        <v>6529</v>
      </c>
      <c r="D9">
        <v>4321</v>
      </c>
      <c r="E9" t="s">
        <v>134</v>
      </c>
      <c r="F9" t="s">
        <v>183</v>
      </c>
      <c r="G9" t="s">
        <v>168</v>
      </c>
      <c r="H9" t="s">
        <v>184</v>
      </c>
      <c r="I9" s="1">
        <v>16</v>
      </c>
      <c r="K9">
        <f t="shared" si="0"/>
        <v>0</v>
      </c>
    </row>
    <row r="10" spans="1:11" hidden="1" x14ac:dyDescent="0.25">
      <c r="A10" t="s">
        <v>17</v>
      </c>
      <c r="B10" t="s">
        <v>14</v>
      </c>
      <c r="C10">
        <v>6530</v>
      </c>
      <c r="D10">
        <v>4321</v>
      </c>
      <c r="E10" t="s">
        <v>134</v>
      </c>
      <c r="F10" t="s">
        <v>185</v>
      </c>
      <c r="G10" t="s">
        <v>168</v>
      </c>
      <c r="H10" t="s">
        <v>184</v>
      </c>
      <c r="I10" s="1">
        <v>16</v>
      </c>
      <c r="K10">
        <f t="shared" si="0"/>
        <v>0</v>
      </c>
    </row>
    <row r="11" spans="1:11" hidden="1" x14ac:dyDescent="0.25">
      <c r="A11" t="s">
        <v>17</v>
      </c>
      <c r="B11" t="s">
        <v>15</v>
      </c>
      <c r="C11">
        <v>6565</v>
      </c>
      <c r="D11">
        <v>4349</v>
      </c>
      <c r="E11" t="s">
        <v>134</v>
      </c>
      <c r="F11" t="s">
        <v>169</v>
      </c>
      <c r="G11" t="s">
        <v>170</v>
      </c>
      <c r="H11" t="s">
        <v>159</v>
      </c>
      <c r="I11" s="1">
        <v>16</v>
      </c>
      <c r="K11">
        <f t="shared" si="0"/>
        <v>0</v>
      </c>
    </row>
    <row r="12" spans="1:11" hidden="1" x14ac:dyDescent="0.25">
      <c r="A12" t="s">
        <v>20</v>
      </c>
      <c r="B12" t="s">
        <v>12</v>
      </c>
      <c r="C12">
        <v>7108</v>
      </c>
      <c r="D12">
        <v>4844</v>
      </c>
      <c r="E12" t="s">
        <v>22</v>
      </c>
      <c r="F12" t="s">
        <v>171</v>
      </c>
      <c r="G12" t="s">
        <v>172</v>
      </c>
      <c r="H12" t="s">
        <v>102</v>
      </c>
      <c r="I12" s="1">
        <v>11</v>
      </c>
      <c r="K12">
        <f t="shared" si="0"/>
        <v>0</v>
      </c>
    </row>
    <row r="13" spans="1:11" hidden="1" x14ac:dyDescent="0.25">
      <c r="A13" t="s">
        <v>20</v>
      </c>
      <c r="B13" t="s">
        <v>14</v>
      </c>
      <c r="C13">
        <v>7060</v>
      </c>
      <c r="D13">
        <v>4800</v>
      </c>
      <c r="E13" t="s">
        <v>22</v>
      </c>
      <c r="F13" t="s">
        <v>24</v>
      </c>
      <c r="G13" t="s">
        <v>25</v>
      </c>
      <c r="H13" t="s">
        <v>26</v>
      </c>
      <c r="I13" s="1">
        <v>11</v>
      </c>
      <c r="K13">
        <f t="shared" si="0"/>
        <v>0</v>
      </c>
    </row>
    <row r="14" spans="1:11" hidden="1" x14ac:dyDescent="0.25">
      <c r="A14" t="s">
        <v>20</v>
      </c>
      <c r="B14" t="s">
        <v>15</v>
      </c>
      <c r="C14">
        <v>7035</v>
      </c>
      <c r="D14">
        <v>4775</v>
      </c>
      <c r="E14" t="s">
        <v>22</v>
      </c>
      <c r="F14" t="s">
        <v>27</v>
      </c>
      <c r="G14" t="s">
        <v>28</v>
      </c>
      <c r="H14" t="s">
        <v>29</v>
      </c>
      <c r="I14" s="1">
        <v>11</v>
      </c>
      <c r="K14">
        <f t="shared" si="0"/>
        <v>0</v>
      </c>
    </row>
    <row r="15" spans="1:11" hidden="1" x14ac:dyDescent="0.25">
      <c r="A15" t="s">
        <v>10</v>
      </c>
      <c r="B15" t="s">
        <v>12</v>
      </c>
      <c r="C15">
        <v>6028</v>
      </c>
      <c r="D15">
        <v>3868</v>
      </c>
      <c r="E15" t="s">
        <v>134</v>
      </c>
      <c r="F15" t="s">
        <v>151</v>
      </c>
      <c r="G15" t="s">
        <v>152</v>
      </c>
      <c r="H15" t="s">
        <v>153</v>
      </c>
      <c r="I15" s="1">
        <v>15</v>
      </c>
      <c r="K15">
        <f t="shared" si="0"/>
        <v>0</v>
      </c>
    </row>
    <row r="16" spans="1:11" hidden="1" x14ac:dyDescent="0.25">
      <c r="A16" t="s">
        <v>10</v>
      </c>
      <c r="B16" t="s">
        <v>12</v>
      </c>
      <c r="C16">
        <v>6029</v>
      </c>
      <c r="D16">
        <v>3868</v>
      </c>
      <c r="E16" t="s">
        <v>134</v>
      </c>
      <c r="F16" t="s">
        <v>154</v>
      </c>
      <c r="G16" t="s">
        <v>155</v>
      </c>
      <c r="H16" t="s">
        <v>153</v>
      </c>
      <c r="I16" s="1">
        <v>15</v>
      </c>
      <c r="K16">
        <f t="shared" si="0"/>
        <v>0</v>
      </c>
    </row>
    <row r="17" spans="1:11" hidden="1" x14ac:dyDescent="0.25">
      <c r="A17" t="s">
        <v>10</v>
      </c>
      <c r="B17" t="s">
        <v>14</v>
      </c>
      <c r="C17">
        <v>6100</v>
      </c>
      <c r="D17">
        <v>3925</v>
      </c>
      <c r="E17" t="s">
        <v>134</v>
      </c>
      <c r="F17" t="s">
        <v>202</v>
      </c>
      <c r="G17" t="s">
        <v>156</v>
      </c>
      <c r="H17" t="s">
        <v>203</v>
      </c>
      <c r="I17" s="1">
        <v>15</v>
      </c>
      <c r="K17">
        <f t="shared" si="0"/>
        <v>0</v>
      </c>
    </row>
    <row r="18" spans="1:11" hidden="1" x14ac:dyDescent="0.25">
      <c r="A18" t="s">
        <v>10</v>
      </c>
      <c r="B18" t="s">
        <v>14</v>
      </c>
      <c r="C18">
        <v>6101</v>
      </c>
      <c r="D18">
        <v>3925</v>
      </c>
      <c r="E18" t="s">
        <v>134</v>
      </c>
      <c r="F18" t="s">
        <v>204</v>
      </c>
      <c r="G18" t="s">
        <v>156</v>
      </c>
      <c r="H18" t="s">
        <v>203</v>
      </c>
      <c r="I18" s="1">
        <v>15</v>
      </c>
      <c r="K18">
        <f t="shared" si="0"/>
        <v>0</v>
      </c>
    </row>
    <row r="19" spans="1:11" hidden="1" x14ac:dyDescent="0.25">
      <c r="A19" t="s">
        <v>10</v>
      </c>
      <c r="B19" t="s">
        <v>15</v>
      </c>
      <c r="C19">
        <v>6144</v>
      </c>
      <c r="D19">
        <v>3960</v>
      </c>
      <c r="E19" t="s">
        <v>134</v>
      </c>
      <c r="F19" t="s">
        <v>157</v>
      </c>
      <c r="G19" t="s">
        <v>158</v>
      </c>
      <c r="H19" t="s">
        <v>159</v>
      </c>
      <c r="I19" s="1">
        <v>15</v>
      </c>
      <c r="K19">
        <f t="shared" si="0"/>
        <v>0</v>
      </c>
    </row>
    <row r="20" spans="1:11" hidden="1" x14ac:dyDescent="0.25">
      <c r="A20" t="s">
        <v>17</v>
      </c>
      <c r="B20" t="s">
        <v>12</v>
      </c>
      <c r="C20">
        <v>6484</v>
      </c>
      <c r="D20">
        <v>4286</v>
      </c>
      <c r="E20" t="s">
        <v>134</v>
      </c>
      <c r="F20" t="s">
        <v>163</v>
      </c>
      <c r="G20" t="s">
        <v>164</v>
      </c>
      <c r="H20" t="s">
        <v>153</v>
      </c>
      <c r="I20" s="1">
        <v>14</v>
      </c>
      <c r="K20">
        <f t="shared" si="0"/>
        <v>0</v>
      </c>
    </row>
    <row r="21" spans="1:11" hidden="1" x14ac:dyDescent="0.25">
      <c r="A21" t="s">
        <v>17</v>
      </c>
      <c r="B21" t="s">
        <v>12</v>
      </c>
      <c r="C21">
        <v>6485</v>
      </c>
      <c r="D21">
        <v>4286</v>
      </c>
      <c r="E21" t="s">
        <v>134</v>
      </c>
      <c r="F21" t="s">
        <v>165</v>
      </c>
      <c r="G21" t="s">
        <v>166</v>
      </c>
      <c r="H21" t="s">
        <v>167</v>
      </c>
      <c r="I21" s="1">
        <v>14</v>
      </c>
      <c r="K21">
        <f t="shared" si="0"/>
        <v>0</v>
      </c>
    </row>
    <row r="22" spans="1:11" hidden="1" x14ac:dyDescent="0.25">
      <c r="A22" t="s">
        <v>17</v>
      </c>
      <c r="B22" t="s">
        <v>14</v>
      </c>
      <c r="C22">
        <v>6529</v>
      </c>
      <c r="D22">
        <v>4321</v>
      </c>
      <c r="E22" t="s">
        <v>134</v>
      </c>
      <c r="F22" t="s">
        <v>183</v>
      </c>
      <c r="G22" t="s">
        <v>168</v>
      </c>
      <c r="H22" t="s">
        <v>184</v>
      </c>
      <c r="I22" s="1">
        <v>14</v>
      </c>
      <c r="K22">
        <f t="shared" si="0"/>
        <v>0</v>
      </c>
    </row>
    <row r="23" spans="1:11" hidden="1" x14ac:dyDescent="0.25">
      <c r="A23" t="s">
        <v>17</v>
      </c>
      <c r="B23" t="s">
        <v>14</v>
      </c>
      <c r="C23">
        <v>6530</v>
      </c>
      <c r="D23">
        <v>4321</v>
      </c>
      <c r="E23" t="s">
        <v>134</v>
      </c>
      <c r="F23" t="s">
        <v>185</v>
      </c>
      <c r="G23" t="s">
        <v>168</v>
      </c>
      <c r="H23" t="s">
        <v>184</v>
      </c>
      <c r="I23" s="1">
        <v>14</v>
      </c>
      <c r="K23">
        <f t="shared" si="0"/>
        <v>0</v>
      </c>
    </row>
    <row r="24" spans="1:11" hidden="1" x14ac:dyDescent="0.25">
      <c r="A24" t="s">
        <v>17</v>
      </c>
      <c r="B24" t="s">
        <v>15</v>
      </c>
      <c r="C24">
        <v>6565</v>
      </c>
      <c r="D24">
        <v>4349</v>
      </c>
      <c r="E24" t="s">
        <v>134</v>
      </c>
      <c r="F24" t="s">
        <v>169</v>
      </c>
      <c r="G24" t="s">
        <v>170</v>
      </c>
      <c r="H24" t="s">
        <v>159</v>
      </c>
      <c r="I24" s="1">
        <v>14</v>
      </c>
      <c r="K24">
        <f t="shared" si="0"/>
        <v>0</v>
      </c>
    </row>
    <row r="25" spans="1:11" hidden="1" x14ac:dyDescent="0.25">
      <c r="A25" t="s">
        <v>20</v>
      </c>
      <c r="B25" t="s">
        <v>12</v>
      </c>
      <c r="C25">
        <v>7108</v>
      </c>
      <c r="D25">
        <v>4844</v>
      </c>
      <c r="E25" t="s">
        <v>22</v>
      </c>
      <c r="F25" t="s">
        <v>171</v>
      </c>
      <c r="G25" t="s">
        <v>172</v>
      </c>
      <c r="H25" t="s">
        <v>102</v>
      </c>
      <c r="I25" s="1">
        <v>6</v>
      </c>
      <c r="K25">
        <f t="shared" si="0"/>
        <v>0</v>
      </c>
    </row>
    <row r="26" spans="1:11" hidden="1" x14ac:dyDescent="0.25">
      <c r="A26" t="s">
        <v>20</v>
      </c>
      <c r="B26" t="s">
        <v>14</v>
      </c>
      <c r="C26">
        <v>7060</v>
      </c>
      <c r="D26">
        <v>4800</v>
      </c>
      <c r="E26" t="s">
        <v>22</v>
      </c>
      <c r="F26" t="s">
        <v>24</v>
      </c>
      <c r="G26" t="s">
        <v>25</v>
      </c>
      <c r="H26" t="s">
        <v>26</v>
      </c>
      <c r="I26" s="1">
        <v>6</v>
      </c>
      <c r="K26">
        <f t="shared" si="0"/>
        <v>0</v>
      </c>
    </row>
    <row r="27" spans="1:11" hidden="1" x14ac:dyDescent="0.25">
      <c r="A27" t="s">
        <v>20</v>
      </c>
      <c r="B27" t="s">
        <v>15</v>
      </c>
      <c r="C27">
        <v>7035</v>
      </c>
      <c r="D27">
        <v>4775</v>
      </c>
      <c r="E27" t="s">
        <v>22</v>
      </c>
      <c r="F27" t="s">
        <v>27</v>
      </c>
      <c r="G27" t="s">
        <v>28</v>
      </c>
      <c r="H27" t="s">
        <v>29</v>
      </c>
      <c r="I27" s="1">
        <v>6</v>
      </c>
      <c r="K27">
        <f t="shared" si="0"/>
        <v>0</v>
      </c>
    </row>
    <row r="28" spans="1:11" hidden="1" x14ac:dyDescent="0.25">
      <c r="A28" t="s">
        <v>10</v>
      </c>
      <c r="B28" t="s">
        <v>12</v>
      </c>
      <c r="C28">
        <v>6043</v>
      </c>
      <c r="D28">
        <v>3876</v>
      </c>
      <c r="E28" t="s">
        <v>22</v>
      </c>
      <c r="F28" t="s">
        <v>160</v>
      </c>
      <c r="G28" t="s">
        <v>161</v>
      </c>
      <c r="H28" t="s">
        <v>23</v>
      </c>
      <c r="I28" s="1">
        <v>1</v>
      </c>
      <c r="K28">
        <f t="shared" si="0"/>
        <v>0</v>
      </c>
    </row>
    <row r="29" spans="1:11" hidden="1" x14ac:dyDescent="0.25">
      <c r="A29" t="s">
        <v>10</v>
      </c>
      <c r="B29" t="s">
        <v>12</v>
      </c>
      <c r="C29">
        <v>6044</v>
      </c>
      <c r="D29">
        <v>3876</v>
      </c>
      <c r="E29" t="s">
        <v>22</v>
      </c>
      <c r="F29" t="s">
        <v>162</v>
      </c>
      <c r="G29" t="s">
        <v>161</v>
      </c>
      <c r="H29" t="s">
        <v>23</v>
      </c>
      <c r="I29" s="1">
        <v>1</v>
      </c>
      <c r="K29">
        <f t="shared" si="0"/>
        <v>0</v>
      </c>
    </row>
    <row r="30" spans="1:11" hidden="1" x14ac:dyDescent="0.25">
      <c r="A30" t="s">
        <v>10</v>
      </c>
      <c r="B30" t="s">
        <v>14</v>
      </c>
      <c r="C30">
        <v>6123</v>
      </c>
      <c r="D30">
        <v>3940</v>
      </c>
      <c r="E30" t="s">
        <v>22</v>
      </c>
      <c r="F30" t="s">
        <v>103</v>
      </c>
      <c r="G30" t="s">
        <v>104</v>
      </c>
      <c r="H30" t="s">
        <v>26</v>
      </c>
      <c r="I30" s="1">
        <v>1</v>
      </c>
      <c r="K30">
        <f t="shared" si="0"/>
        <v>0</v>
      </c>
    </row>
    <row r="31" spans="1:11" hidden="1" x14ac:dyDescent="0.25">
      <c r="A31" t="s">
        <v>10</v>
      </c>
      <c r="B31" t="s">
        <v>15</v>
      </c>
      <c r="C31">
        <v>6151</v>
      </c>
      <c r="D31">
        <v>3966</v>
      </c>
      <c r="E31" t="s">
        <v>22</v>
      </c>
      <c r="F31" t="s">
        <v>135</v>
      </c>
      <c r="G31" t="s">
        <v>105</v>
      </c>
      <c r="H31" t="s">
        <v>136</v>
      </c>
      <c r="I31" s="1">
        <v>1</v>
      </c>
      <c r="K31">
        <f t="shared" si="0"/>
        <v>0</v>
      </c>
    </row>
    <row r="32" spans="1:11" hidden="1" x14ac:dyDescent="0.25">
      <c r="A32" t="s">
        <v>20</v>
      </c>
      <c r="B32" t="s">
        <v>12</v>
      </c>
      <c r="C32">
        <v>7108</v>
      </c>
      <c r="D32">
        <v>4844</v>
      </c>
      <c r="E32" t="s">
        <v>22</v>
      </c>
      <c r="F32" t="s">
        <v>171</v>
      </c>
      <c r="G32" t="s">
        <v>172</v>
      </c>
      <c r="H32" t="s">
        <v>102</v>
      </c>
      <c r="I32" s="1">
        <v>1</v>
      </c>
      <c r="K32">
        <f t="shared" si="0"/>
        <v>0</v>
      </c>
    </row>
    <row r="33" spans="1:11" hidden="1" x14ac:dyDescent="0.25">
      <c r="A33" t="s">
        <v>20</v>
      </c>
      <c r="B33" t="s">
        <v>14</v>
      </c>
      <c r="C33">
        <v>7060</v>
      </c>
      <c r="D33">
        <v>4800</v>
      </c>
      <c r="E33" t="s">
        <v>22</v>
      </c>
      <c r="F33" t="s">
        <v>24</v>
      </c>
      <c r="G33" t="s">
        <v>25</v>
      </c>
      <c r="H33" t="s">
        <v>26</v>
      </c>
      <c r="I33" s="1">
        <v>1</v>
      </c>
      <c r="K33">
        <f t="shared" si="0"/>
        <v>0</v>
      </c>
    </row>
    <row r="34" spans="1:11" hidden="1" x14ac:dyDescent="0.25">
      <c r="A34" t="s">
        <v>20</v>
      </c>
      <c r="B34" t="s">
        <v>15</v>
      </c>
      <c r="C34">
        <v>7035</v>
      </c>
      <c r="D34">
        <v>4775</v>
      </c>
      <c r="E34" t="s">
        <v>22</v>
      </c>
      <c r="F34" t="s">
        <v>27</v>
      </c>
      <c r="G34" t="s">
        <v>28</v>
      </c>
      <c r="H34" t="s">
        <v>29</v>
      </c>
      <c r="I34" s="1">
        <v>1</v>
      </c>
      <c r="K34">
        <f t="shared" ref="K34:K65" si="1">SUM(I34*J34)</f>
        <v>0</v>
      </c>
    </row>
    <row r="35" spans="1:11" x14ac:dyDescent="0.25">
      <c r="A35" t="s">
        <v>31</v>
      </c>
      <c r="B35" t="s">
        <v>33</v>
      </c>
      <c r="C35">
        <v>6987</v>
      </c>
      <c r="D35">
        <v>4727</v>
      </c>
      <c r="E35" t="s">
        <v>22</v>
      </c>
      <c r="F35" t="s">
        <v>34</v>
      </c>
      <c r="G35" t="s">
        <v>106</v>
      </c>
      <c r="H35" t="s">
        <v>107</v>
      </c>
      <c r="I35" s="1">
        <v>38</v>
      </c>
      <c r="J35">
        <v>66.209999999999994</v>
      </c>
      <c r="K35">
        <f t="shared" si="1"/>
        <v>2515.9799999999996</v>
      </c>
    </row>
    <row r="36" spans="1:11" hidden="1" x14ac:dyDescent="0.25">
      <c r="A36" t="s">
        <v>17</v>
      </c>
      <c r="B36" t="s">
        <v>35</v>
      </c>
      <c r="C36">
        <v>6897</v>
      </c>
      <c r="D36">
        <v>4649</v>
      </c>
      <c r="E36" t="s">
        <v>13</v>
      </c>
      <c r="F36" t="s">
        <v>173</v>
      </c>
      <c r="G36" t="s">
        <v>174</v>
      </c>
      <c r="H36" t="s">
        <v>175</v>
      </c>
      <c r="I36" s="1">
        <v>14</v>
      </c>
      <c r="K36">
        <f t="shared" si="1"/>
        <v>0</v>
      </c>
    </row>
    <row r="37" spans="1:11" hidden="1" x14ac:dyDescent="0.25">
      <c r="A37" t="s">
        <v>20</v>
      </c>
      <c r="B37" t="s">
        <v>35</v>
      </c>
      <c r="C37">
        <v>6898</v>
      </c>
      <c r="D37">
        <v>4650</v>
      </c>
      <c r="E37" t="s">
        <v>13</v>
      </c>
      <c r="F37" t="s">
        <v>176</v>
      </c>
      <c r="G37" t="s">
        <v>177</v>
      </c>
      <c r="H37" t="s">
        <v>178</v>
      </c>
      <c r="I37" s="1">
        <v>6</v>
      </c>
      <c r="K37">
        <f t="shared" si="1"/>
        <v>0</v>
      </c>
    </row>
    <row r="38" spans="1:11" hidden="1" x14ac:dyDescent="0.25">
      <c r="A38" t="s">
        <v>37</v>
      </c>
      <c r="B38" t="s">
        <v>38</v>
      </c>
      <c r="C38">
        <v>6996</v>
      </c>
      <c r="D38">
        <v>4736</v>
      </c>
      <c r="E38" t="s">
        <v>22</v>
      </c>
      <c r="F38" t="s">
        <v>39</v>
      </c>
      <c r="G38" t="s">
        <v>40</v>
      </c>
      <c r="H38" t="s">
        <v>36</v>
      </c>
      <c r="I38" s="1">
        <v>14</v>
      </c>
      <c r="K38">
        <f t="shared" si="1"/>
        <v>0</v>
      </c>
    </row>
    <row r="39" spans="1:11" hidden="1" x14ac:dyDescent="0.25">
      <c r="A39" t="s">
        <v>37</v>
      </c>
      <c r="B39" t="s">
        <v>41</v>
      </c>
      <c r="C39">
        <v>5996</v>
      </c>
      <c r="D39">
        <v>3836</v>
      </c>
      <c r="E39" t="s">
        <v>137</v>
      </c>
      <c r="F39" t="s">
        <v>186</v>
      </c>
      <c r="G39" t="s">
        <v>187</v>
      </c>
      <c r="H39" t="s">
        <v>188</v>
      </c>
      <c r="I39" s="1">
        <v>20</v>
      </c>
      <c r="K39">
        <f t="shared" si="1"/>
        <v>0</v>
      </c>
    </row>
    <row r="40" spans="1:11" hidden="1" x14ac:dyDescent="0.25">
      <c r="A40" t="s">
        <v>42</v>
      </c>
      <c r="B40" t="s">
        <v>38</v>
      </c>
      <c r="C40">
        <v>6997</v>
      </c>
      <c r="D40">
        <v>4737</v>
      </c>
      <c r="E40" t="s">
        <v>22</v>
      </c>
      <c r="F40" t="s">
        <v>43</v>
      </c>
      <c r="G40" t="s">
        <v>44</v>
      </c>
      <c r="H40" t="s">
        <v>45</v>
      </c>
      <c r="I40" s="1">
        <v>11</v>
      </c>
      <c r="K40">
        <f t="shared" si="1"/>
        <v>0</v>
      </c>
    </row>
    <row r="41" spans="1:11" hidden="1" x14ac:dyDescent="0.25">
      <c r="A41" t="s">
        <v>42</v>
      </c>
      <c r="B41" t="s">
        <v>41</v>
      </c>
      <c r="C41">
        <v>6736</v>
      </c>
      <c r="D41">
        <v>4500</v>
      </c>
      <c r="E41" t="s">
        <v>137</v>
      </c>
      <c r="F41" t="s">
        <v>189</v>
      </c>
      <c r="G41" t="s">
        <v>190</v>
      </c>
      <c r="H41" t="s">
        <v>191</v>
      </c>
      <c r="I41" s="1">
        <v>15</v>
      </c>
      <c r="K41">
        <f t="shared" si="1"/>
        <v>0</v>
      </c>
    </row>
    <row r="42" spans="1:11" x14ac:dyDescent="0.25">
      <c r="A42" t="s">
        <v>31</v>
      </c>
      <c r="B42" t="s">
        <v>46</v>
      </c>
      <c r="C42">
        <v>7012</v>
      </c>
      <c r="D42">
        <v>4752</v>
      </c>
      <c r="E42" t="s">
        <v>22</v>
      </c>
      <c r="F42" t="s">
        <v>179</v>
      </c>
      <c r="G42" t="s">
        <v>47</v>
      </c>
      <c r="H42" t="s">
        <v>180</v>
      </c>
      <c r="I42" s="1">
        <v>38</v>
      </c>
      <c r="J42">
        <v>66.209999999999994</v>
      </c>
      <c r="K42">
        <f t="shared" si="1"/>
        <v>2515.9799999999996</v>
      </c>
    </row>
    <row r="43" spans="1:11" hidden="1" x14ac:dyDescent="0.25">
      <c r="A43" t="s">
        <v>37</v>
      </c>
      <c r="B43" t="s">
        <v>48</v>
      </c>
      <c r="C43">
        <v>7018</v>
      </c>
      <c r="D43">
        <v>4758</v>
      </c>
      <c r="E43" t="s">
        <v>22</v>
      </c>
      <c r="F43" t="s">
        <v>49</v>
      </c>
      <c r="G43" t="s">
        <v>50</v>
      </c>
      <c r="H43" t="s">
        <v>51</v>
      </c>
      <c r="K43">
        <f t="shared" si="1"/>
        <v>0</v>
      </c>
    </row>
    <row r="44" spans="1:11" hidden="1" x14ac:dyDescent="0.25">
      <c r="A44" t="s">
        <v>37</v>
      </c>
      <c r="B44" t="s">
        <v>52</v>
      </c>
      <c r="C44">
        <v>6981</v>
      </c>
      <c r="D44">
        <v>4721</v>
      </c>
      <c r="E44" t="s">
        <v>22</v>
      </c>
      <c r="F44" t="s">
        <v>108</v>
      </c>
      <c r="G44" t="s">
        <v>109</v>
      </c>
      <c r="H44" t="s">
        <v>110</v>
      </c>
      <c r="K44">
        <f t="shared" si="1"/>
        <v>0</v>
      </c>
    </row>
    <row r="45" spans="1:11" hidden="1" x14ac:dyDescent="0.25">
      <c r="A45" t="s">
        <v>42</v>
      </c>
      <c r="B45" t="s">
        <v>52</v>
      </c>
      <c r="C45">
        <v>6982</v>
      </c>
      <c r="D45">
        <v>4722</v>
      </c>
      <c r="E45" t="s">
        <v>22</v>
      </c>
      <c r="F45" t="s">
        <v>111</v>
      </c>
      <c r="G45" t="s">
        <v>112</v>
      </c>
      <c r="H45" t="s">
        <v>110</v>
      </c>
      <c r="I45" s="1">
        <v>27</v>
      </c>
      <c r="K45">
        <f t="shared" si="1"/>
        <v>0</v>
      </c>
    </row>
    <row r="46" spans="1:11" hidden="1" x14ac:dyDescent="0.25">
      <c r="A46" t="s">
        <v>37</v>
      </c>
      <c r="B46" t="s">
        <v>12</v>
      </c>
      <c r="C46">
        <v>7065</v>
      </c>
      <c r="D46">
        <v>4805</v>
      </c>
      <c r="E46" t="s">
        <v>22</v>
      </c>
      <c r="F46" t="s">
        <v>140</v>
      </c>
      <c r="G46" t="s">
        <v>141</v>
      </c>
      <c r="H46" t="s">
        <v>142</v>
      </c>
      <c r="K46">
        <f t="shared" si="1"/>
        <v>0</v>
      </c>
    </row>
    <row r="47" spans="1:11" hidden="1" x14ac:dyDescent="0.25">
      <c r="A47" t="s">
        <v>37</v>
      </c>
      <c r="B47" t="s">
        <v>12</v>
      </c>
      <c r="C47">
        <v>7066</v>
      </c>
      <c r="D47">
        <v>4805</v>
      </c>
      <c r="E47" t="s">
        <v>22</v>
      </c>
      <c r="F47" t="s">
        <v>143</v>
      </c>
      <c r="G47" t="s">
        <v>144</v>
      </c>
      <c r="H47" t="s">
        <v>142</v>
      </c>
      <c r="K47">
        <f t="shared" si="1"/>
        <v>0</v>
      </c>
    </row>
    <row r="48" spans="1:11" hidden="1" x14ac:dyDescent="0.25">
      <c r="A48" t="s">
        <v>42</v>
      </c>
      <c r="B48" t="s">
        <v>12</v>
      </c>
      <c r="C48">
        <v>7067</v>
      </c>
      <c r="D48">
        <v>4806</v>
      </c>
      <c r="E48" t="s">
        <v>22</v>
      </c>
      <c r="F48" t="s">
        <v>145</v>
      </c>
      <c r="G48" t="s">
        <v>146</v>
      </c>
      <c r="H48" t="s">
        <v>142</v>
      </c>
      <c r="I48" s="1">
        <v>27</v>
      </c>
      <c r="K48">
        <f t="shared" si="1"/>
        <v>0</v>
      </c>
    </row>
    <row r="49" spans="1:11" hidden="1" x14ac:dyDescent="0.25">
      <c r="A49" t="s">
        <v>42</v>
      </c>
      <c r="B49" t="s">
        <v>12</v>
      </c>
      <c r="C49">
        <v>7068</v>
      </c>
      <c r="D49">
        <v>4806</v>
      </c>
      <c r="E49" t="s">
        <v>22</v>
      </c>
      <c r="F49" t="s">
        <v>147</v>
      </c>
      <c r="G49" t="s">
        <v>148</v>
      </c>
      <c r="H49" t="s">
        <v>142</v>
      </c>
      <c r="I49" s="1">
        <v>27</v>
      </c>
      <c r="K49">
        <f t="shared" si="1"/>
        <v>0</v>
      </c>
    </row>
    <row r="50" spans="1:11" hidden="1" x14ac:dyDescent="0.25">
      <c r="A50" t="s">
        <v>10</v>
      </c>
      <c r="B50" t="s">
        <v>53</v>
      </c>
      <c r="C50">
        <v>7001</v>
      </c>
      <c r="D50">
        <v>4741</v>
      </c>
      <c r="E50" t="s">
        <v>22</v>
      </c>
      <c r="F50" t="s">
        <v>113</v>
      </c>
      <c r="G50" t="s">
        <v>114</v>
      </c>
      <c r="H50" t="s">
        <v>115</v>
      </c>
      <c r="I50" s="1">
        <v>25</v>
      </c>
      <c r="K50">
        <f t="shared" si="1"/>
        <v>0</v>
      </c>
    </row>
    <row r="51" spans="1:11" hidden="1" x14ac:dyDescent="0.25">
      <c r="A51" t="s">
        <v>17</v>
      </c>
      <c r="B51" t="s">
        <v>53</v>
      </c>
      <c r="C51">
        <v>7002</v>
      </c>
      <c r="D51">
        <v>4742</v>
      </c>
      <c r="E51" t="s">
        <v>22</v>
      </c>
      <c r="F51" t="s">
        <v>116</v>
      </c>
      <c r="G51" t="s">
        <v>117</v>
      </c>
      <c r="H51" t="s">
        <v>118</v>
      </c>
      <c r="I51" s="1">
        <v>30</v>
      </c>
      <c r="K51">
        <f t="shared" si="1"/>
        <v>0</v>
      </c>
    </row>
    <row r="52" spans="1:11" hidden="1" x14ac:dyDescent="0.25">
      <c r="A52" t="s">
        <v>20</v>
      </c>
      <c r="B52" t="s">
        <v>53</v>
      </c>
      <c r="C52">
        <v>7003</v>
      </c>
      <c r="D52">
        <v>4743</v>
      </c>
      <c r="E52" t="s">
        <v>22</v>
      </c>
      <c r="F52" t="s">
        <v>119</v>
      </c>
      <c r="G52" t="s">
        <v>120</v>
      </c>
      <c r="H52" t="s">
        <v>118</v>
      </c>
      <c r="I52" s="1">
        <v>18</v>
      </c>
      <c r="K52">
        <f t="shared" si="1"/>
        <v>0</v>
      </c>
    </row>
    <row r="53" spans="1:11" hidden="1" x14ac:dyDescent="0.25">
      <c r="A53" t="s">
        <v>54</v>
      </c>
      <c r="B53" t="s">
        <v>53</v>
      </c>
      <c r="C53">
        <v>7004</v>
      </c>
      <c r="D53">
        <v>4744</v>
      </c>
      <c r="E53" t="s">
        <v>22</v>
      </c>
      <c r="F53" t="s">
        <v>121</v>
      </c>
      <c r="G53" t="s">
        <v>122</v>
      </c>
      <c r="H53" t="s">
        <v>123</v>
      </c>
      <c r="I53" s="1">
        <v>41</v>
      </c>
      <c r="K53">
        <f t="shared" si="1"/>
        <v>0</v>
      </c>
    </row>
    <row r="54" spans="1:11" hidden="1" x14ac:dyDescent="0.25">
      <c r="A54" t="s">
        <v>37</v>
      </c>
      <c r="B54" t="s">
        <v>53</v>
      </c>
      <c r="C54">
        <v>6978</v>
      </c>
      <c r="D54">
        <v>4718</v>
      </c>
      <c r="E54" t="s">
        <v>22</v>
      </c>
      <c r="F54" t="s">
        <v>124</v>
      </c>
      <c r="G54" t="s">
        <v>125</v>
      </c>
      <c r="H54" t="s">
        <v>126</v>
      </c>
      <c r="K54">
        <f t="shared" si="1"/>
        <v>0</v>
      </c>
    </row>
    <row r="55" spans="1:11" hidden="1" x14ac:dyDescent="0.25">
      <c r="A55" t="s">
        <v>42</v>
      </c>
      <c r="B55" t="s">
        <v>53</v>
      </c>
      <c r="C55">
        <v>6979</v>
      </c>
      <c r="D55">
        <v>4719</v>
      </c>
      <c r="E55" t="s">
        <v>22</v>
      </c>
      <c r="F55" t="s">
        <v>127</v>
      </c>
      <c r="G55" t="s">
        <v>128</v>
      </c>
      <c r="H55" t="s">
        <v>126</v>
      </c>
      <c r="I55" s="1">
        <v>27</v>
      </c>
      <c r="K55">
        <f t="shared" si="1"/>
        <v>0</v>
      </c>
    </row>
    <row r="56" spans="1:11" hidden="1" x14ac:dyDescent="0.25">
      <c r="A56" t="s">
        <v>17</v>
      </c>
      <c r="B56" t="s">
        <v>55</v>
      </c>
      <c r="C56">
        <v>6721</v>
      </c>
      <c r="D56">
        <v>4485</v>
      </c>
      <c r="E56" t="s">
        <v>56</v>
      </c>
      <c r="F56" t="s">
        <v>57</v>
      </c>
      <c r="G56" t="s">
        <v>58</v>
      </c>
      <c r="H56" t="s">
        <v>59</v>
      </c>
      <c r="I56" s="1">
        <v>30</v>
      </c>
      <c r="K56">
        <f t="shared" si="1"/>
        <v>0</v>
      </c>
    </row>
    <row r="57" spans="1:11" hidden="1" x14ac:dyDescent="0.25">
      <c r="A57" t="s">
        <v>20</v>
      </c>
      <c r="B57" t="s">
        <v>55</v>
      </c>
      <c r="C57">
        <v>6700</v>
      </c>
      <c r="D57">
        <v>4464</v>
      </c>
      <c r="E57" t="s">
        <v>60</v>
      </c>
      <c r="F57" t="s">
        <v>61</v>
      </c>
      <c r="G57" t="s">
        <v>62</v>
      </c>
      <c r="H57" t="s">
        <v>63</v>
      </c>
      <c r="I57" s="1">
        <v>18</v>
      </c>
      <c r="K57">
        <f t="shared" si="1"/>
        <v>0</v>
      </c>
    </row>
    <row r="58" spans="1:11" hidden="1" x14ac:dyDescent="0.25">
      <c r="A58" t="s">
        <v>37</v>
      </c>
      <c r="B58" t="s">
        <v>55</v>
      </c>
      <c r="C58">
        <v>6698</v>
      </c>
      <c r="D58">
        <v>4462</v>
      </c>
      <c r="E58" t="s">
        <v>60</v>
      </c>
      <c r="F58" t="s">
        <v>64</v>
      </c>
      <c r="G58" t="s">
        <v>65</v>
      </c>
      <c r="H58" t="s">
        <v>66</v>
      </c>
      <c r="K58">
        <f t="shared" si="1"/>
        <v>0</v>
      </c>
    </row>
    <row r="59" spans="1:11" hidden="1" x14ac:dyDescent="0.25">
      <c r="A59" t="s">
        <v>42</v>
      </c>
      <c r="B59" t="s">
        <v>55</v>
      </c>
      <c r="C59">
        <v>6699</v>
      </c>
      <c r="D59">
        <v>4463</v>
      </c>
      <c r="E59" t="s">
        <v>60</v>
      </c>
      <c r="F59" t="s">
        <v>67</v>
      </c>
      <c r="G59" t="s">
        <v>68</v>
      </c>
      <c r="H59" t="s">
        <v>69</v>
      </c>
      <c r="I59" s="1">
        <v>27</v>
      </c>
      <c r="K59">
        <f t="shared" si="1"/>
        <v>0</v>
      </c>
    </row>
    <row r="60" spans="1:11" x14ac:dyDescent="0.25">
      <c r="A60" t="s">
        <v>31</v>
      </c>
      <c r="B60" t="s">
        <v>70</v>
      </c>
      <c r="C60">
        <v>7038</v>
      </c>
      <c r="D60">
        <v>4778</v>
      </c>
      <c r="E60" t="s">
        <v>22</v>
      </c>
      <c r="F60" t="s">
        <v>71</v>
      </c>
      <c r="G60" t="s">
        <v>72</v>
      </c>
      <c r="H60" t="s">
        <v>73</v>
      </c>
      <c r="I60" s="1">
        <v>38</v>
      </c>
      <c r="J60">
        <v>66.209999999999994</v>
      </c>
      <c r="K60">
        <f t="shared" si="1"/>
        <v>2515.9799999999996</v>
      </c>
    </row>
    <row r="61" spans="1:11" hidden="1" x14ac:dyDescent="0.25">
      <c r="A61" t="s">
        <v>37</v>
      </c>
      <c r="B61" t="s">
        <v>74</v>
      </c>
      <c r="C61">
        <v>7063</v>
      </c>
      <c r="D61">
        <v>4803</v>
      </c>
      <c r="E61" t="s">
        <v>22</v>
      </c>
      <c r="F61" t="s">
        <v>129</v>
      </c>
      <c r="G61" t="s">
        <v>130</v>
      </c>
      <c r="H61" t="s">
        <v>131</v>
      </c>
      <c r="K61">
        <f t="shared" si="1"/>
        <v>0</v>
      </c>
    </row>
    <row r="62" spans="1:11" hidden="1" x14ac:dyDescent="0.25">
      <c r="A62" t="s">
        <v>42</v>
      </c>
      <c r="B62" t="s">
        <v>74</v>
      </c>
      <c r="C62">
        <v>7064</v>
      </c>
      <c r="D62">
        <v>4804</v>
      </c>
      <c r="E62" t="s">
        <v>22</v>
      </c>
      <c r="F62" t="s">
        <v>132</v>
      </c>
      <c r="G62" t="s">
        <v>133</v>
      </c>
      <c r="H62" t="s">
        <v>131</v>
      </c>
      <c r="I62" s="1">
        <v>27</v>
      </c>
      <c r="K62">
        <f t="shared" si="1"/>
        <v>0</v>
      </c>
    </row>
    <row r="63" spans="1:11" hidden="1" x14ac:dyDescent="0.25">
      <c r="A63" t="s">
        <v>37</v>
      </c>
      <c r="B63" t="s">
        <v>14</v>
      </c>
      <c r="C63">
        <v>7055</v>
      </c>
      <c r="D63">
        <v>4795</v>
      </c>
      <c r="E63" t="s">
        <v>22</v>
      </c>
      <c r="F63" t="s">
        <v>75</v>
      </c>
      <c r="G63" t="s">
        <v>138</v>
      </c>
      <c r="H63" t="s">
        <v>139</v>
      </c>
      <c r="K63">
        <f t="shared" si="1"/>
        <v>0</v>
      </c>
    </row>
    <row r="64" spans="1:11" hidden="1" x14ac:dyDescent="0.25">
      <c r="A64" t="s">
        <v>42</v>
      </c>
      <c r="B64" t="s">
        <v>14</v>
      </c>
      <c r="C64">
        <v>7056</v>
      </c>
      <c r="D64">
        <v>4796</v>
      </c>
      <c r="E64" t="s">
        <v>22</v>
      </c>
      <c r="F64" t="s">
        <v>76</v>
      </c>
      <c r="G64" t="s">
        <v>149</v>
      </c>
      <c r="H64" t="s">
        <v>150</v>
      </c>
      <c r="I64" s="1">
        <v>27</v>
      </c>
      <c r="K64">
        <f t="shared" si="1"/>
        <v>0</v>
      </c>
    </row>
    <row r="65" spans="1:11" hidden="1" x14ac:dyDescent="0.25">
      <c r="A65" t="s">
        <v>17</v>
      </c>
      <c r="B65" t="s">
        <v>77</v>
      </c>
      <c r="C65">
        <v>6474</v>
      </c>
      <c r="D65">
        <v>4276</v>
      </c>
      <c r="E65" t="s">
        <v>134</v>
      </c>
      <c r="F65" t="s">
        <v>192</v>
      </c>
      <c r="G65" t="s">
        <v>193</v>
      </c>
      <c r="H65" t="s">
        <v>194</v>
      </c>
      <c r="I65" s="1">
        <v>16</v>
      </c>
      <c r="K65">
        <f t="shared" si="1"/>
        <v>0</v>
      </c>
    </row>
    <row r="66" spans="1:11" hidden="1" x14ac:dyDescent="0.25">
      <c r="A66" t="s">
        <v>20</v>
      </c>
      <c r="B66" t="s">
        <v>77</v>
      </c>
      <c r="C66">
        <v>6475</v>
      </c>
      <c r="D66">
        <v>4277</v>
      </c>
      <c r="E66" t="s">
        <v>134</v>
      </c>
      <c r="F66" t="s">
        <v>195</v>
      </c>
      <c r="G66" t="s">
        <v>196</v>
      </c>
      <c r="H66" t="s">
        <v>194</v>
      </c>
      <c r="I66" s="1">
        <v>11</v>
      </c>
      <c r="K66">
        <f t="shared" ref="K66:K76" si="2">SUM(I66*J66)</f>
        <v>0</v>
      </c>
    </row>
    <row r="67" spans="1:11" hidden="1" x14ac:dyDescent="0.25">
      <c r="A67" t="s">
        <v>37</v>
      </c>
      <c r="B67" t="s">
        <v>78</v>
      </c>
      <c r="C67">
        <v>6476</v>
      </c>
      <c r="D67">
        <v>4278</v>
      </c>
      <c r="E67" t="s">
        <v>134</v>
      </c>
      <c r="F67" t="s">
        <v>197</v>
      </c>
      <c r="G67" t="s">
        <v>198</v>
      </c>
      <c r="H67" t="s">
        <v>194</v>
      </c>
      <c r="I67" s="1">
        <v>20</v>
      </c>
      <c r="K67">
        <f t="shared" si="2"/>
        <v>0</v>
      </c>
    </row>
    <row r="68" spans="1:11" hidden="1" x14ac:dyDescent="0.25">
      <c r="A68" t="s">
        <v>37</v>
      </c>
      <c r="B68" t="s">
        <v>79</v>
      </c>
      <c r="C68">
        <v>6893</v>
      </c>
      <c r="D68">
        <v>4645</v>
      </c>
      <c r="E68" t="s">
        <v>13</v>
      </c>
      <c r="F68" t="s">
        <v>80</v>
      </c>
      <c r="G68" t="s">
        <v>81</v>
      </c>
      <c r="H68" t="s">
        <v>82</v>
      </c>
      <c r="I68" s="1">
        <v>14</v>
      </c>
      <c r="K68">
        <f t="shared" si="2"/>
        <v>0</v>
      </c>
    </row>
    <row r="69" spans="1:11" hidden="1" x14ac:dyDescent="0.25">
      <c r="A69" t="s">
        <v>42</v>
      </c>
      <c r="B69" t="s">
        <v>78</v>
      </c>
      <c r="C69">
        <v>6477</v>
      </c>
      <c r="D69">
        <v>4279</v>
      </c>
      <c r="E69" t="s">
        <v>134</v>
      </c>
      <c r="F69" t="s">
        <v>199</v>
      </c>
      <c r="G69" t="s">
        <v>200</v>
      </c>
      <c r="H69" t="s">
        <v>201</v>
      </c>
      <c r="I69" s="1">
        <v>16</v>
      </c>
      <c r="K69">
        <f t="shared" si="2"/>
        <v>0</v>
      </c>
    </row>
    <row r="70" spans="1:11" hidden="1" x14ac:dyDescent="0.25">
      <c r="A70" t="s">
        <v>42</v>
      </c>
      <c r="B70" t="s">
        <v>79</v>
      </c>
      <c r="C70">
        <v>6894</v>
      </c>
      <c r="D70">
        <v>4646</v>
      </c>
      <c r="E70" t="s">
        <v>13</v>
      </c>
      <c r="F70" t="s">
        <v>83</v>
      </c>
      <c r="G70" t="s">
        <v>84</v>
      </c>
      <c r="H70" t="s">
        <v>85</v>
      </c>
      <c r="I70" s="1">
        <v>11</v>
      </c>
      <c r="K70">
        <f t="shared" si="2"/>
        <v>0</v>
      </c>
    </row>
    <row r="71" spans="1:11" hidden="1" x14ac:dyDescent="0.25">
      <c r="A71" t="s">
        <v>37</v>
      </c>
      <c r="B71" t="s">
        <v>86</v>
      </c>
      <c r="C71">
        <v>7040</v>
      </c>
      <c r="D71">
        <v>4780</v>
      </c>
      <c r="E71" t="s">
        <v>22</v>
      </c>
      <c r="F71" t="s">
        <v>87</v>
      </c>
      <c r="G71" t="s">
        <v>88</v>
      </c>
      <c r="H71" t="s">
        <v>89</v>
      </c>
      <c r="I71" s="1">
        <v>34</v>
      </c>
      <c r="K71">
        <f t="shared" si="2"/>
        <v>0</v>
      </c>
    </row>
    <row r="72" spans="1:11" hidden="1" x14ac:dyDescent="0.25">
      <c r="A72" t="s">
        <v>42</v>
      </c>
      <c r="B72" t="s">
        <v>86</v>
      </c>
      <c r="C72">
        <v>7041</v>
      </c>
      <c r="D72">
        <v>4781</v>
      </c>
      <c r="E72" t="s">
        <v>22</v>
      </c>
      <c r="F72" t="s">
        <v>90</v>
      </c>
      <c r="G72" t="s">
        <v>91</v>
      </c>
      <c r="H72" t="s">
        <v>92</v>
      </c>
      <c r="I72" s="1">
        <v>27</v>
      </c>
      <c r="K72">
        <f t="shared" si="2"/>
        <v>0</v>
      </c>
    </row>
    <row r="73" spans="1:11" hidden="1" x14ac:dyDescent="0.25">
      <c r="A73" t="s">
        <v>37</v>
      </c>
      <c r="B73" t="s">
        <v>93</v>
      </c>
      <c r="C73">
        <v>7074</v>
      </c>
      <c r="D73">
        <v>4812</v>
      </c>
      <c r="E73" t="s">
        <v>22</v>
      </c>
      <c r="F73" t="s">
        <v>94</v>
      </c>
      <c r="G73" t="s">
        <v>181</v>
      </c>
      <c r="H73" t="s">
        <v>182</v>
      </c>
      <c r="I73" s="1">
        <v>34</v>
      </c>
      <c r="K73">
        <f t="shared" si="2"/>
        <v>0</v>
      </c>
    </row>
    <row r="74" spans="1:11" hidden="1" x14ac:dyDescent="0.25">
      <c r="A74" t="s">
        <v>37</v>
      </c>
      <c r="B74" t="s">
        <v>95</v>
      </c>
      <c r="C74">
        <v>7089</v>
      </c>
      <c r="D74">
        <v>4827</v>
      </c>
      <c r="E74" t="s">
        <v>22</v>
      </c>
      <c r="F74" t="s">
        <v>96</v>
      </c>
      <c r="G74" t="s">
        <v>97</v>
      </c>
      <c r="H74" t="s">
        <v>98</v>
      </c>
      <c r="I74" s="1">
        <v>34</v>
      </c>
      <c r="K74">
        <f t="shared" si="2"/>
        <v>0</v>
      </c>
    </row>
    <row r="75" spans="1:11" hidden="1" x14ac:dyDescent="0.25">
      <c r="A75" t="s">
        <v>42</v>
      </c>
      <c r="B75" t="s">
        <v>95</v>
      </c>
      <c r="C75">
        <v>7090</v>
      </c>
      <c r="D75">
        <v>4828</v>
      </c>
      <c r="E75" t="s">
        <v>22</v>
      </c>
      <c r="F75" t="s">
        <v>99</v>
      </c>
      <c r="G75" t="s">
        <v>100</v>
      </c>
      <c r="H75" t="s">
        <v>101</v>
      </c>
      <c r="I75" s="1">
        <v>27</v>
      </c>
      <c r="K75">
        <f t="shared" si="2"/>
        <v>0</v>
      </c>
    </row>
    <row r="76" spans="1:11" hidden="1" x14ac:dyDescent="0.25">
      <c r="K76">
        <f t="shared" si="2"/>
        <v>0</v>
      </c>
    </row>
    <row r="79" spans="1:11" s="2" customFormat="1" x14ac:dyDescent="0.25">
      <c r="A79" s="28" t="s">
        <v>302</v>
      </c>
      <c r="B79" s="28"/>
      <c r="C79" s="28"/>
      <c r="D79" s="28"/>
      <c r="E79" s="28"/>
      <c r="F79" s="28"/>
    </row>
    <row r="80" spans="1:11" s="2" customFormat="1" ht="98.25" customHeight="1" x14ac:dyDescent="0.25">
      <c r="A80" s="12">
        <v>5587</v>
      </c>
      <c r="B80" s="12" t="s">
        <v>303</v>
      </c>
      <c r="C80" s="12" t="s">
        <v>304</v>
      </c>
      <c r="D80" s="12" t="s">
        <v>305</v>
      </c>
      <c r="E80" s="17"/>
      <c r="F80" s="12" t="s">
        <v>254</v>
      </c>
      <c r="I80" s="2">
        <v>18</v>
      </c>
      <c r="J80" s="2">
        <v>60</v>
      </c>
      <c r="K80" s="2">
        <f>SUM(I80*J80)</f>
        <v>1080</v>
      </c>
    </row>
    <row r="81" spans="1:11" s="2" customFormat="1" x14ac:dyDescent="0.25">
      <c r="A81" s="28" t="s">
        <v>331</v>
      </c>
      <c r="B81" s="28"/>
      <c r="C81" s="28"/>
      <c r="D81" s="28"/>
      <c r="E81" s="28"/>
      <c r="F81" s="28"/>
    </row>
    <row r="82" spans="1:11" s="2" customFormat="1" ht="108.75" customHeight="1" x14ac:dyDescent="0.25">
      <c r="A82" s="12">
        <v>5705</v>
      </c>
      <c r="B82" s="12" t="s">
        <v>306</v>
      </c>
      <c r="C82" s="12" t="s">
        <v>307</v>
      </c>
      <c r="D82" s="12" t="s">
        <v>308</v>
      </c>
      <c r="E82" s="17"/>
      <c r="F82" s="12" t="s">
        <v>254</v>
      </c>
      <c r="I82" s="2">
        <v>3</v>
      </c>
      <c r="J82" s="2">
        <v>62</v>
      </c>
      <c r="K82" s="2">
        <f t="shared" ref="K82:K107" si="3">SUM(I82*J82)</f>
        <v>186</v>
      </c>
    </row>
    <row r="83" spans="1:11" s="2" customFormat="1" ht="152.25" customHeight="1" x14ac:dyDescent="0.25">
      <c r="A83" s="12">
        <v>5704</v>
      </c>
      <c r="B83" s="12" t="s">
        <v>309</v>
      </c>
      <c r="C83" s="12" t="s">
        <v>307</v>
      </c>
      <c r="D83" s="12" t="s">
        <v>308</v>
      </c>
      <c r="E83" s="17"/>
      <c r="F83" s="12" t="s">
        <v>254</v>
      </c>
      <c r="I83" s="2">
        <v>3</v>
      </c>
      <c r="J83" s="2">
        <v>62</v>
      </c>
      <c r="K83" s="2">
        <f t="shared" si="3"/>
        <v>186</v>
      </c>
    </row>
    <row r="84" spans="1:11" s="2" customFormat="1" ht="15" customHeight="1" x14ac:dyDescent="0.25">
      <c r="A84" s="28" t="s">
        <v>228</v>
      </c>
      <c r="B84" s="28"/>
      <c r="C84" s="28"/>
      <c r="D84" s="28"/>
      <c r="E84" s="28"/>
      <c r="F84" s="28"/>
    </row>
    <row r="85" spans="1:11" s="2" customFormat="1" ht="99.75" customHeight="1" x14ac:dyDescent="0.25">
      <c r="A85" s="12">
        <v>5173</v>
      </c>
      <c r="B85" s="12" t="s">
        <v>310</v>
      </c>
      <c r="C85" s="12" t="s">
        <v>311</v>
      </c>
      <c r="D85" s="12" t="s">
        <v>220</v>
      </c>
      <c r="E85" s="17"/>
      <c r="F85" s="12" t="s">
        <v>221</v>
      </c>
      <c r="I85" s="2">
        <v>4</v>
      </c>
      <c r="J85" s="2">
        <v>72</v>
      </c>
      <c r="K85" s="2">
        <f t="shared" si="3"/>
        <v>288</v>
      </c>
    </row>
    <row r="86" spans="1:11" s="2" customFormat="1" ht="15" customHeight="1" x14ac:dyDescent="0.25">
      <c r="A86" s="28" t="s">
        <v>229</v>
      </c>
      <c r="B86" s="28"/>
      <c r="C86" s="28"/>
      <c r="D86" s="28"/>
      <c r="E86" s="28"/>
      <c r="F86" s="28"/>
    </row>
    <row r="87" spans="1:11" s="2" customFormat="1" ht="112.5" customHeight="1" x14ac:dyDescent="0.25">
      <c r="A87" s="12">
        <v>5653</v>
      </c>
      <c r="B87" s="12" t="s">
        <v>312</v>
      </c>
      <c r="C87" s="12" t="s">
        <v>142</v>
      </c>
      <c r="D87" s="12" t="s">
        <v>305</v>
      </c>
      <c r="E87" s="17"/>
      <c r="F87" s="12" t="s">
        <v>254</v>
      </c>
      <c r="I87" s="2">
        <v>3</v>
      </c>
      <c r="J87" s="2">
        <v>75</v>
      </c>
      <c r="K87" s="2">
        <f t="shared" si="3"/>
        <v>225</v>
      </c>
    </row>
    <row r="88" spans="1:11" s="2" customFormat="1" x14ac:dyDescent="0.25">
      <c r="A88" s="28" t="s">
        <v>231</v>
      </c>
      <c r="B88" s="28"/>
      <c r="C88" s="28"/>
      <c r="D88" s="28"/>
      <c r="E88" s="28"/>
      <c r="F88" s="28"/>
    </row>
    <row r="89" spans="1:11" s="2" customFormat="1" ht="126" customHeight="1" x14ac:dyDescent="0.25">
      <c r="A89" s="12">
        <v>5207</v>
      </c>
      <c r="B89" s="12" t="s">
        <v>313</v>
      </c>
      <c r="C89" s="12" t="s">
        <v>314</v>
      </c>
      <c r="D89" s="12" t="s">
        <v>220</v>
      </c>
      <c r="E89" s="17"/>
      <c r="F89" s="12" t="s">
        <v>221</v>
      </c>
      <c r="I89" s="2">
        <v>3</v>
      </c>
      <c r="J89" s="2">
        <v>64</v>
      </c>
      <c r="K89" s="2">
        <f t="shared" si="3"/>
        <v>192</v>
      </c>
    </row>
    <row r="90" spans="1:11" s="2" customFormat="1" x14ac:dyDescent="0.25">
      <c r="A90" s="28" t="s">
        <v>315</v>
      </c>
      <c r="B90" s="28"/>
      <c r="C90" s="28"/>
      <c r="D90" s="28"/>
      <c r="E90" s="28"/>
      <c r="F90" s="28"/>
    </row>
    <row r="91" spans="1:11" s="2" customFormat="1" ht="75" x14ac:dyDescent="0.25">
      <c r="A91" s="12">
        <v>4536</v>
      </c>
      <c r="B91" s="12" t="s">
        <v>316</v>
      </c>
      <c r="C91" s="12" t="s">
        <v>317</v>
      </c>
      <c r="D91" s="12" t="s">
        <v>220</v>
      </c>
      <c r="E91" s="17"/>
      <c r="F91" s="12" t="s">
        <v>223</v>
      </c>
      <c r="I91" s="2">
        <v>3</v>
      </c>
      <c r="J91" s="2">
        <v>54</v>
      </c>
      <c r="K91" s="2">
        <f>SUM(I91*J91)</f>
        <v>162</v>
      </c>
    </row>
    <row r="92" spans="1:11" s="2" customFormat="1" ht="15" customHeight="1" x14ac:dyDescent="0.25">
      <c r="A92" s="28" t="s">
        <v>318</v>
      </c>
      <c r="B92" s="28"/>
      <c r="C92" s="28"/>
      <c r="D92" s="28"/>
      <c r="E92" s="28"/>
      <c r="F92" s="28"/>
    </row>
    <row r="93" spans="1:11" s="2" customFormat="1" ht="98.25" customHeight="1" x14ac:dyDescent="0.25">
      <c r="A93" s="12">
        <v>5282</v>
      </c>
      <c r="B93" s="12" t="s">
        <v>319</v>
      </c>
      <c r="C93" s="12" t="s">
        <v>320</v>
      </c>
      <c r="D93" s="12" t="s">
        <v>220</v>
      </c>
      <c r="E93" s="17"/>
      <c r="F93" s="12" t="s">
        <v>221</v>
      </c>
      <c r="I93" s="2">
        <v>3</v>
      </c>
      <c r="J93" s="2">
        <v>54</v>
      </c>
      <c r="K93" s="2">
        <f t="shared" si="3"/>
        <v>162</v>
      </c>
    </row>
    <row r="94" spans="1:11" s="2" customFormat="1" x14ac:dyDescent="0.25">
      <c r="A94" s="28" t="s">
        <v>321</v>
      </c>
      <c r="B94" s="28"/>
      <c r="C94" s="28"/>
      <c r="D94" s="28"/>
      <c r="E94" s="28"/>
      <c r="F94" s="28"/>
    </row>
    <row r="95" spans="1:11" s="2" customFormat="1" ht="66.75" customHeight="1" x14ac:dyDescent="0.25">
      <c r="A95" s="12">
        <v>5236</v>
      </c>
      <c r="B95" s="12" t="s">
        <v>322</v>
      </c>
      <c r="C95" s="12" t="s">
        <v>323</v>
      </c>
      <c r="D95" s="12" t="s">
        <v>220</v>
      </c>
      <c r="E95" s="17"/>
      <c r="F95" s="12" t="s">
        <v>221</v>
      </c>
      <c r="I95" s="2">
        <v>4</v>
      </c>
      <c r="J95" s="2">
        <v>34</v>
      </c>
      <c r="K95" s="2">
        <f t="shared" si="3"/>
        <v>136</v>
      </c>
    </row>
    <row r="96" spans="1:11" s="2" customFormat="1" x14ac:dyDescent="0.25">
      <c r="A96" s="28" t="s">
        <v>324</v>
      </c>
      <c r="B96" s="28"/>
      <c r="C96" s="28"/>
      <c r="D96" s="28"/>
      <c r="E96" s="28"/>
      <c r="F96" s="28"/>
    </row>
    <row r="97" spans="1:11" s="2" customFormat="1" ht="89.25" customHeight="1" x14ac:dyDescent="0.25">
      <c r="A97" s="12">
        <v>5767</v>
      </c>
      <c r="B97" s="12" t="s">
        <v>325</v>
      </c>
      <c r="C97" s="12" t="s">
        <v>326</v>
      </c>
      <c r="D97" s="12" t="s">
        <v>305</v>
      </c>
      <c r="E97" s="17"/>
      <c r="F97" s="12" t="s">
        <v>254</v>
      </c>
      <c r="I97" s="2">
        <v>4</v>
      </c>
      <c r="J97" s="2">
        <v>54</v>
      </c>
      <c r="K97" s="2">
        <f t="shared" si="3"/>
        <v>216</v>
      </c>
    </row>
    <row r="98" spans="1:11" s="2" customFormat="1" ht="15" customHeight="1" x14ac:dyDescent="0.25">
      <c r="A98" s="28" t="s">
        <v>327</v>
      </c>
      <c r="B98" s="28"/>
      <c r="C98" s="28"/>
      <c r="D98" s="28"/>
      <c r="E98" s="28"/>
      <c r="F98" s="28"/>
    </row>
    <row r="99" spans="1:11" s="2" customFormat="1" ht="135" customHeight="1" x14ac:dyDescent="0.25">
      <c r="A99" s="12">
        <v>2958</v>
      </c>
      <c r="B99" s="12" t="s">
        <v>328</v>
      </c>
      <c r="C99" s="12" t="s">
        <v>329</v>
      </c>
      <c r="D99" s="12" t="s">
        <v>220</v>
      </c>
      <c r="E99" s="17"/>
      <c r="F99" s="12" t="s">
        <v>330</v>
      </c>
      <c r="I99" s="2">
        <v>20</v>
      </c>
      <c r="J99" s="2">
        <v>74.47</v>
      </c>
      <c r="K99" s="2">
        <f t="shared" si="3"/>
        <v>1489.4</v>
      </c>
    </row>
    <row r="100" spans="1:11" s="2" customFormat="1" x14ac:dyDescent="0.25">
      <c r="A100" s="30" t="s">
        <v>332</v>
      </c>
      <c r="B100" s="29"/>
      <c r="C100" s="29"/>
      <c r="D100" s="29"/>
      <c r="E100" s="31"/>
      <c r="F100" s="29"/>
      <c r="G100" s="29"/>
    </row>
    <row r="101" spans="1:11" s="2" customFormat="1" ht="165" x14ac:dyDescent="0.25">
      <c r="A101" s="16">
        <v>4853</v>
      </c>
      <c r="B101" s="16" t="s">
        <v>333</v>
      </c>
      <c r="C101" s="16" t="s">
        <v>257</v>
      </c>
      <c r="D101" s="16" t="s">
        <v>222</v>
      </c>
      <c r="E101" s="17"/>
      <c r="F101" s="16" t="s">
        <v>258</v>
      </c>
      <c r="G101" s="16"/>
      <c r="I101" s="2">
        <v>18</v>
      </c>
      <c r="J101" s="2">
        <v>61</v>
      </c>
      <c r="K101" s="2">
        <f t="shared" si="3"/>
        <v>1098</v>
      </c>
    </row>
    <row r="102" spans="1:11" s="2" customFormat="1" x14ac:dyDescent="0.25">
      <c r="A102" s="30" t="s">
        <v>334</v>
      </c>
      <c r="B102" s="29"/>
      <c r="C102" s="29"/>
      <c r="D102" s="29"/>
      <c r="E102" s="31"/>
      <c r="F102" s="29"/>
      <c r="G102" s="29"/>
    </row>
    <row r="103" spans="1:11" s="2" customFormat="1" ht="120" x14ac:dyDescent="0.25">
      <c r="A103" s="16">
        <v>579</v>
      </c>
      <c r="B103" s="16" t="s">
        <v>335</v>
      </c>
      <c r="C103" s="16" t="s">
        <v>336</v>
      </c>
      <c r="D103" s="16" t="s">
        <v>220</v>
      </c>
      <c r="E103" s="17"/>
      <c r="F103" s="16" t="s">
        <v>254</v>
      </c>
      <c r="G103" s="16"/>
      <c r="I103" s="2">
        <v>20</v>
      </c>
      <c r="J103" s="2">
        <v>60</v>
      </c>
      <c r="K103" s="2">
        <f t="shared" si="3"/>
        <v>1200</v>
      </c>
    </row>
    <row r="104" spans="1:11" s="2" customFormat="1" x14ac:dyDescent="0.25">
      <c r="A104" s="30" t="s">
        <v>337</v>
      </c>
      <c r="B104" s="29"/>
      <c r="C104" s="29"/>
      <c r="D104" s="29"/>
      <c r="E104" s="31"/>
      <c r="F104" s="29"/>
      <c r="G104" s="29"/>
    </row>
    <row r="105" spans="1:11" s="2" customFormat="1" ht="120" x14ac:dyDescent="0.25">
      <c r="A105" s="16">
        <v>5672</v>
      </c>
      <c r="B105" s="16" t="s">
        <v>338</v>
      </c>
      <c r="C105" s="16" t="s">
        <v>339</v>
      </c>
      <c r="D105" s="16" t="s">
        <v>305</v>
      </c>
      <c r="E105" s="17"/>
      <c r="F105" s="16" t="s">
        <v>254</v>
      </c>
      <c r="G105" s="16"/>
      <c r="I105" s="2">
        <v>3</v>
      </c>
      <c r="J105" s="2">
        <v>66</v>
      </c>
      <c r="K105" s="2">
        <f t="shared" si="3"/>
        <v>198</v>
      </c>
    </row>
    <row r="106" spans="1:11" s="2" customFormat="1" x14ac:dyDescent="0.25">
      <c r="A106" s="30" t="s">
        <v>233</v>
      </c>
      <c r="B106" s="29"/>
      <c r="C106" s="29"/>
      <c r="D106" s="29"/>
      <c r="E106" s="31"/>
      <c r="F106" s="29"/>
      <c r="G106" s="29"/>
    </row>
    <row r="107" spans="1:11" s="2" customFormat="1" ht="135" x14ac:dyDescent="0.25">
      <c r="A107" s="20">
        <v>4868</v>
      </c>
      <c r="B107" s="20" t="s">
        <v>341</v>
      </c>
      <c r="C107" s="20" t="s">
        <v>342</v>
      </c>
      <c r="D107" s="20" t="s">
        <v>220</v>
      </c>
      <c r="E107" s="21"/>
      <c r="F107" s="20" t="s">
        <v>234</v>
      </c>
      <c r="G107" s="20"/>
      <c r="I107" s="2">
        <v>4</v>
      </c>
      <c r="J107" s="2">
        <v>47</v>
      </c>
      <c r="K107" s="2">
        <f t="shared" si="3"/>
        <v>188</v>
      </c>
    </row>
    <row r="109" spans="1:11" x14ac:dyDescent="0.25">
      <c r="K109" s="8">
        <f>SUM(K35:K108)</f>
        <v>14554.339999999998</v>
      </c>
    </row>
  </sheetData>
  <mergeCells count="14">
    <mergeCell ref="A90:F90"/>
    <mergeCell ref="A79:F79"/>
    <mergeCell ref="A81:F81"/>
    <mergeCell ref="A84:F84"/>
    <mergeCell ref="A86:F86"/>
    <mergeCell ref="A88:F88"/>
    <mergeCell ref="A106:G106"/>
    <mergeCell ref="A100:G100"/>
    <mergeCell ref="A102:G102"/>
    <mergeCell ref="A104:G104"/>
    <mergeCell ref="A92:F92"/>
    <mergeCell ref="A94:F94"/>
    <mergeCell ref="A96:F96"/>
    <mergeCell ref="A98:F98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>
      <selection activeCell="M9" sqref="M9"/>
    </sheetView>
  </sheetViews>
  <sheetFormatPr defaultRowHeight="15" x14ac:dyDescent="0.25"/>
  <cols>
    <col min="2" max="2" width="22.7109375" customWidth="1"/>
    <col min="3" max="3" width="33" customWidth="1"/>
  </cols>
  <sheetData>
    <row r="2" spans="2:3" s="13" customFormat="1" ht="87.75" customHeight="1" x14ac:dyDescent="0.3">
      <c r="B2" s="32" t="s">
        <v>299</v>
      </c>
      <c r="C2" s="33"/>
    </row>
    <row r="3" spans="2:3" s="13" customFormat="1" ht="30" customHeight="1" x14ac:dyDescent="0.3">
      <c r="B3" s="15" t="s">
        <v>291</v>
      </c>
      <c r="C3" s="14">
        <v>9927.0499999999993</v>
      </c>
    </row>
    <row r="4" spans="2:3" s="13" customFormat="1" ht="30" customHeight="1" x14ac:dyDescent="0.3">
      <c r="B4" s="15" t="s">
        <v>292</v>
      </c>
      <c r="C4" s="14">
        <v>14149.5</v>
      </c>
    </row>
    <row r="5" spans="2:3" s="13" customFormat="1" ht="30" customHeight="1" x14ac:dyDescent="0.3">
      <c r="B5" s="15" t="s">
        <v>293</v>
      </c>
      <c r="C5" s="14">
        <v>9476.1</v>
      </c>
    </row>
    <row r="6" spans="2:3" s="13" customFormat="1" ht="30" customHeight="1" x14ac:dyDescent="0.3">
      <c r="B6" s="15" t="s">
        <v>294</v>
      </c>
      <c r="C6" s="14">
        <v>12391</v>
      </c>
    </row>
    <row r="7" spans="2:3" s="13" customFormat="1" ht="30" customHeight="1" x14ac:dyDescent="0.3">
      <c r="B7" s="15" t="s">
        <v>295</v>
      </c>
      <c r="C7" s="14">
        <v>5025.08</v>
      </c>
    </row>
    <row r="8" spans="2:3" s="13" customFormat="1" ht="30" customHeight="1" x14ac:dyDescent="0.3">
      <c r="B8" s="15" t="s">
        <v>296</v>
      </c>
      <c r="C8" s="14">
        <v>28539.54</v>
      </c>
    </row>
    <row r="9" spans="2:3" s="13" customFormat="1" ht="30" customHeight="1" x14ac:dyDescent="0.3">
      <c r="B9" s="15" t="s">
        <v>297</v>
      </c>
      <c r="C9" s="14">
        <v>19534.2</v>
      </c>
    </row>
    <row r="10" spans="2:3" s="13" customFormat="1" ht="30" customHeight="1" x14ac:dyDescent="0.3">
      <c r="B10" s="15" t="s">
        <v>298</v>
      </c>
      <c r="C10" s="14">
        <v>14554.339999999998</v>
      </c>
    </row>
    <row r="11" spans="2:3" s="13" customFormat="1" ht="30" customHeight="1" x14ac:dyDescent="0.3">
      <c r="B11" s="15" t="s">
        <v>361</v>
      </c>
      <c r="C11" s="14">
        <v>1191.8499999999999</v>
      </c>
    </row>
    <row r="12" spans="2:3" s="13" customFormat="1" ht="46.5" customHeight="1" x14ac:dyDescent="0.3">
      <c r="B12" s="18" t="s">
        <v>340</v>
      </c>
      <c r="C12" s="19">
        <f>SUM(C3:C11)</f>
        <v>114788.66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Q E A A B Q S w M E F A A C A A g A Y Y q 9 U C v H z c O o A A A A + Q A A A B I A H A B D b 2 5 m a W c v U G F j a 2 F n Z S 5 4 b W w g o h g A K K A U A A A A A A A A A A A A A A A A A A A A A A A A A A A A h Y + 9 D o I w G E V f h X S n P x C N k o 8 y u D h I Y j Q x r g 1 U a I R i 2 m J 5 N w c f y V e Q R F E 3 x 3 t y h n M f t z t k Q 9 s E V 2 m s 6 n S K G K Y o k L r o S q W r F P X u F C 5 Q x m E r i r O o Z D D K 2 i a D L V N U O 3 d J C P H e Y x / j z l Q k o p S R Y 7 7 Z F 7 V s B f r I 6 r 8 c K m 2 d 0 I V E H A 6 v G B 7 h O c M z t o w w i y k D M n H I l f 4 6 0 Z i M K Z A f C K u + c b 2 R v D b h e g d k m k D e N / g T U E s D B B Q A A g A I A G G K v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h i r 1 Q B V Z l 9 M o B A A C v A w A A E w A c A E Z v c m 1 1 b G F z L 1 N l Y 3 R p b 2 4 x L m 0 g o h g A K K A U A A A A A A A A A A A A A A A A A A A A A A A A A A A A l V J N b 9 N A E L 1 H y n 9 Y u R d H 2 r h J R C J B 5 U O U g u B A C H V u L a o m 3 m m 6 8 X o n 2 o + I J u p P 4 D / A D y k n 8 r 9 Y 4 6 C C b A 7 4 s u t 5 s 2 / e G z 2 L u Z O k W V a f w 4 t u p 9 u x 9 2 B Q s L O I B K y k u f V i v 0 I t C + h v D S p Z S g 1 G y 9 u C N O T h N L j 3 y o G T / d F L N m a j w W j Q H 0 Y s Z Q p d t 8 P C l 5 E 3 O Y b K z O 6 S S 8 p 9 i d r F b 6 T C Z E b a h R 8 b R / N X N 6 d B u a w 4 b v 5 / e j J O 6 u l J b n d R j 1 9 f / n r g 0 K Q R j z i b k f K l t u l w w t l r n Z O Q e p 1 O x o P B k L O P n h x m 7 k F h + n x N 5 q T x U 4 / X N s 6 i h a E y Y I K 9 R R B o b O V y C a v Q e E J O 9 b h 2 z N n 1 q T 5 V K s t B g b G p M / 5 P y t k 9 6 H V g X D 5 s 8 Z l u a U D b O z J l L b k C b d w y n x 8 O 0 f G r v D P A j t 8 K U h h c u t D M H H 5 2 j 5 w d o j n s 5 e 5 f 4 P H J b 0 H L D T S Q K 9 i H D D T K 7 8 O i f 3 z R c L 4 g Y X x 1 q 6 m B k d i g 2 q B u 4 f r w G 2 o K W I Q h J b r z a e H k r g W l t Y G y K Q 7 X C V u Z J A D v t J u 8 S K r 9 1 I b q X R R U b k P 6 o N k w h 0 K B C H F q W Z R V 1 K K B h G 5 H p t 6 R i W W v A W Q h j t 6 2 u c n D F i A o p w 0 w L 4 7 f 6 2 D / r f K x 1 + 1 I 3 R q P i 5 9 Q S w E C L Q A U A A I A C A B h i r 1 Q K 8 f N w 6 g A A A D 5 A A A A E g A A A A A A A A A A A A A A A A A A A A A A Q 2 9 u Z m l n L 1 B h Y 2 t h Z 2 U u e G 1 s U E s B A i 0 A F A A C A A g A Y Y q 9 U A / K 6 a u k A A A A 6 Q A A A B M A A A A A A A A A A A A A A A A A 9 A A A A F t D b 2 5 0 Z W 5 0 X 1 R 5 c G V z X S 5 4 b W x Q S w E C L Q A U A A I A C A B h i r 1 Q B V Z l 9 M o B A A C v A w A A E w A A A A A A A A A A A A A A A A D l A Q A A R m 9 y b X V s Y X M v U 2 V j d G l v b j E u b V B L B Q Y A A A A A A w A D A M I A A A D 8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G A A A A A A A A D 4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2 R h Y m l y X 3 V k e m J l b m l r Y S 1 w c m V s a W 1 p b m F y b m l f a 2 9 u Y W N u a V 9 y Z X p 1 b H R h d G k t M j k l M j A 1 J T I w M j A y M C 0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2 R h Y m l y X 3 V k e m J l b m l r Y V 9 w c m V s a W 1 p b m F y b m l f a 2 9 u Y W N u a V 9 y Z X p 1 b H R h d G l f M j l f N V 8 y M D I w X z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0 N z A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I 5 V D E 1 O j E 5 O j A y L j Q 2 N T k z N D d a I i A v P j x F b n R y e S B U e X B l P S J G a W x s Q 2 9 s d W 1 u V H l w Z X M i I F Z h b H V l P S J z Q m d Z R 0 J n W U d C Z 1 l E Q X d Z R 0 J n W U d B d z 0 9 I i A v P j x F b n R y e S B U e X B l P S J G a W x s Q 2 9 s d W 1 u T m F t Z X M i I F Z h b H V l P S J z W y Z x d W 9 0 O 8 W g a W Z y Y S D F o W t v b G U m c X V v d D s s J n F 1 b 3 Q 7 T m F 6 a X Y g x a F r b 2 x l J n F 1 b 3 Q 7 L C Z x d W 9 0 O 8 W 9 d X B h b m l q Y S Z x d W 9 0 O y w m c X V v d D t S Y X p y Z W Q m c X V v d D s s J n F 1 b 3 Q 7 T W F 0 a c S N b m E v U G 9 k c n X E j W 5 h I M W h a 2 9 s Y S B v Z G p l b G p l b m p h J n F 1 b 3 Q 7 L C Z x d W 9 0 O 0 9 k a m V s a m V u a m U m c X V v d D s s J n F 1 b 3 Q 7 U H J l Z G 1 l d C 9 B a 3 R p d i Z x d W 9 0 O y w m c X V v d D t Q c m 9 n c m F t J n F 1 b 3 Q 7 L C Z x d W 9 0 O 1 J l Z y 4 g Y n I u J n F 1 b 3 Q 7 L C Z x d W 9 0 O 8 W g a W Z y Y S B r b 2 1 w b G V 0 Y S Z x d W 9 0 O y w m c X V v d D t O Y W t s Y W R u a W s m c X V v d D s s J n F 1 b 3 Q 7 T m F z b G 9 2 J n F 1 b 3 Q 7 L C Z x d W 9 0 O 1 B v Z G 5 h c 2 x v d i Z x d W 9 0 O y w m c X V v d D t B d X R v c i h p K S Z x d W 9 0 O y w m c X V v d D t T d G F 0 d X M m c X V v d D s s J n F 1 b 3 Q 7 U H J v Y 2 p l b m E g Y n J v a m E g d W T F v m J l b m l r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Z G F i a X J f d W R 6 Y m V u a W t h L X B y Z W x p b W l u Y X J u a V 9 r b 2 5 h Y 2 5 p X 3 J l e n V s d G F 0 a S 0 y O S A 1 I D I w M j A t M S 9 D a G F u Z 2 V k I F R 5 c G U u e 8 W g a W Z y Y S D F o W t v b G U s M H 0 m c X V v d D s s J n F 1 b 3 Q 7 U 2 V j d G l v b j E v b 2 R h Y m l y X 3 V k e m J l b m l r Y S 1 w c m V s a W 1 p b m F y b m l f a 2 9 u Y W N u a V 9 y Z X p 1 b H R h d G k t M j k g N S A y M D I w L T E v Q 2 h h b m d l Z C B U e X B l L n t O Y X p p d i D F o W t v b G U s M X 0 m c X V v d D s s J n F 1 b 3 Q 7 U 2 V j d G l v b j E v b 2 R h Y m l y X 3 V k e m J l b m l r Y S 1 w c m V s a W 1 p b m F y b m l f a 2 9 u Y W N u a V 9 y Z X p 1 b H R h d G k t M j k g N S A y M D I w L T E v Q 2 h h b m d l Z C B U e X B l L n v F v X V w Y W 5 p a m E s M n 0 m c X V v d D s s J n F 1 b 3 Q 7 U 2 V j d G l v b j E v b 2 R h Y m l y X 3 V k e m J l b m l r Y S 1 w c m V s a W 1 p b m F y b m l f a 2 9 u Y W N u a V 9 y Z X p 1 b H R h d G k t M j k g N S A y M D I w L T E v Q 2 h h b m d l Z C B U e X B l L n t S Y X p y Z W Q s M 3 0 m c X V v d D s s J n F 1 b 3 Q 7 U 2 V j d G l v b j E v b 2 R h Y m l y X 3 V k e m J l b m l r Y S 1 w c m V s a W 1 p b m F y b m l f a 2 9 u Y W N u a V 9 y Z X p 1 b H R h d G k t M j k g N S A y M D I w L T E v Q 2 h h b m d l Z C B U e X B l L n t N Y X R p x I 1 u Y S 9 Q b 2 R y d c S N b m E g x a F r b 2 x h I G 9 k a m V s a m V u a m E s N H 0 m c X V v d D s s J n F 1 b 3 Q 7 U 2 V j d G l v b j E v b 2 R h Y m l y X 3 V k e m J l b m l r Y S 1 w c m V s a W 1 p b m F y b m l f a 2 9 u Y W N u a V 9 y Z X p 1 b H R h d G k t M j k g N S A y M D I w L T E v Q 2 h h b m d l Z C B U e X B l L n t P Z G p l b G p l b m p l L D V 9 J n F 1 b 3 Q 7 L C Z x d W 9 0 O 1 N l Y 3 R p b 2 4 x L 2 9 k Y W J p c l 9 1 Z H p i Z W 5 p a 2 E t c H J l b G l t a W 5 h c m 5 p X 2 t v b m F j b m l f c m V 6 d W x 0 Y X R p L T I 5 I D U g M j A y M C 0 x L 0 N o Y W 5 n Z W Q g V H l w Z S 5 7 U H J l Z G 1 l d C 9 B a 3 R p d i w 2 f S Z x d W 9 0 O y w m c X V v d D t T Z W N 0 a W 9 u M S 9 v Z G F i a X J f d W R 6 Y m V u a W t h L X B y Z W x p b W l u Y X J u a V 9 r b 2 5 h Y 2 5 p X 3 J l e n V s d G F 0 a S 0 y O S A 1 I D I w M j A t M S 9 D a G F u Z 2 V k I F R 5 c G U u e 1 B y b 2 d y Y W 0 s N 3 0 m c X V v d D s s J n F 1 b 3 Q 7 U 2 V j d G l v b j E v b 2 R h Y m l y X 3 V k e m J l b m l r Y S 1 w c m V s a W 1 p b m F y b m l f a 2 9 u Y W N u a V 9 y Z X p 1 b H R h d G k t M j k g N S A y M D I w L T E v Q 2 h h b m d l Z C B U e X B l L n t S Z W c u I G J y L i w 4 f S Z x d W 9 0 O y w m c X V v d D t T Z W N 0 a W 9 u M S 9 v Z G F i a X J f d W R 6 Y m V u a W t h L X B y Z W x p b W l u Y X J u a V 9 r b 2 5 h Y 2 5 p X 3 J l e n V s d G F 0 a S 0 y O S A 1 I D I w M j A t M S 9 D a G F u Z 2 V k I F R 5 c G U u e 8 W g a W Z y Y S B r b 2 1 w b G V 0 Y S w 5 f S Z x d W 9 0 O y w m c X V v d D t T Z W N 0 a W 9 u M S 9 v Z G F i a X J f d W R 6 Y m V u a W t h L X B y Z W x p b W l u Y X J u a V 9 r b 2 5 h Y 2 5 p X 3 J l e n V s d G F 0 a S 0 y O S A 1 I D I w M j A t M S 9 D a G F u Z 2 V k I F R 5 c G U u e 0 5 h a 2 x h Z G 5 p a y w x M H 0 m c X V v d D s s J n F 1 b 3 Q 7 U 2 V j d G l v b j E v b 2 R h Y m l y X 3 V k e m J l b m l r Y S 1 w c m V s a W 1 p b m F y b m l f a 2 9 u Y W N u a V 9 y Z X p 1 b H R h d G k t M j k g N S A y M D I w L T E v Q 2 h h b m d l Z C B U e X B l L n t O Y X N s b 3 Y s M T F 9 J n F 1 b 3 Q 7 L C Z x d W 9 0 O 1 N l Y 3 R p b 2 4 x L 2 9 k Y W J p c l 9 1 Z H p i Z W 5 p a 2 E t c H J l b G l t a W 5 h c m 5 p X 2 t v b m F j b m l f c m V 6 d W x 0 Y X R p L T I 5 I D U g M j A y M C 0 x L 0 N o Y W 5 n Z W Q g V H l w Z S 5 7 U G 9 k b m F z b G 9 2 L D E y f S Z x d W 9 0 O y w m c X V v d D t T Z W N 0 a W 9 u M S 9 v Z G F i a X J f d W R 6 Y m V u a W t h L X B y Z W x p b W l u Y X J u a V 9 r b 2 5 h Y 2 5 p X 3 J l e n V s d G F 0 a S 0 y O S A 1 I D I w M j A t M S 9 D a G F u Z 2 V k I F R 5 c G U u e 0 F 1 d G 9 y K G k p L D E z f S Z x d W 9 0 O y w m c X V v d D t T Z W N 0 a W 9 u M S 9 v Z G F i a X J f d W R 6 Y m V u a W t h L X B y Z W x p b W l u Y X J u a V 9 r b 2 5 h Y 2 5 p X 3 J l e n V s d G F 0 a S 0 y O S A 1 I D I w M j A t M S 9 D a G F u Z 2 V k I F R 5 c G U u e 1 N 0 Y X R 1 c y w x N H 0 m c X V v d D s s J n F 1 b 3 Q 7 U 2 V j d G l v b j E v b 2 R h Y m l y X 3 V k e m J l b m l r Y S 1 w c m V s a W 1 p b m F y b m l f a 2 9 u Y W N u a V 9 y Z X p 1 b H R h d G k t M j k g N S A y M D I w L T E v Q 2 h h b m d l Z C B U e X B l L n t Q c m 9 j a m V u Y S B i c m 9 q Y S B 1 Z M W + Y m V u a W t h L D E 1 f S Z x d W 9 0 O 1 0 s J n F 1 b 3 Q 7 Q 2 9 s d W 1 u Q 2 9 1 b n Q m c X V v d D s 6 M T Y s J n F 1 b 3 Q 7 S 2 V 5 Q 2 9 s d W 1 u T m F t Z X M m c X V v d D s 6 W 1 0 s J n F 1 b 3 Q 7 Q 2 9 s d W 1 u S W R l b n R p d G l l c y Z x d W 9 0 O z p b J n F 1 b 3 Q 7 U 2 V j d G l v b j E v b 2 R h Y m l y X 3 V k e m J l b m l r Y S 1 w c m V s a W 1 p b m F y b m l f a 2 9 u Y W N u a V 9 y Z X p 1 b H R h d G k t M j k g N S A y M D I w L T E v Q 2 h h b m d l Z C B U e X B l L n v F o G l m c m E g x a F r b 2 x l L D B 9 J n F 1 b 3 Q 7 L C Z x d W 9 0 O 1 N l Y 3 R p b 2 4 x L 2 9 k Y W J p c l 9 1 Z H p i Z W 5 p a 2 E t c H J l b G l t a W 5 h c m 5 p X 2 t v b m F j b m l f c m V 6 d W x 0 Y X R p L T I 5 I D U g M j A y M C 0 x L 0 N o Y W 5 n Z W Q g V H l w Z S 5 7 T m F 6 a X Y g x a F r b 2 x l L D F 9 J n F 1 b 3 Q 7 L C Z x d W 9 0 O 1 N l Y 3 R p b 2 4 x L 2 9 k Y W J p c l 9 1 Z H p i Z W 5 p a 2 E t c H J l b G l t a W 5 h c m 5 p X 2 t v b m F j b m l f c m V 6 d W x 0 Y X R p L T I 5 I D U g M j A y M C 0 x L 0 N o Y W 5 n Z W Q g V H l w Z S 5 7 x b 1 1 c G F u a W p h L D J 9 J n F 1 b 3 Q 7 L C Z x d W 9 0 O 1 N l Y 3 R p b 2 4 x L 2 9 k Y W J p c l 9 1 Z H p i Z W 5 p a 2 E t c H J l b G l t a W 5 h c m 5 p X 2 t v b m F j b m l f c m V 6 d W x 0 Y X R p L T I 5 I D U g M j A y M C 0 x L 0 N o Y W 5 n Z W Q g V H l w Z S 5 7 U m F 6 c m V k L D N 9 J n F 1 b 3 Q 7 L C Z x d W 9 0 O 1 N l Y 3 R p b 2 4 x L 2 9 k Y W J p c l 9 1 Z H p i Z W 5 p a 2 E t c H J l b G l t a W 5 h c m 5 p X 2 t v b m F j b m l f c m V 6 d W x 0 Y X R p L T I 5 I D U g M j A y M C 0 x L 0 N o Y W 5 n Z W Q g V H l w Z S 5 7 T W F 0 a c S N b m E v U G 9 k c n X E j W 5 h I M W h a 2 9 s Y S B v Z G p l b G p l b m p h L D R 9 J n F 1 b 3 Q 7 L C Z x d W 9 0 O 1 N l Y 3 R p b 2 4 x L 2 9 k Y W J p c l 9 1 Z H p i Z W 5 p a 2 E t c H J l b G l t a W 5 h c m 5 p X 2 t v b m F j b m l f c m V 6 d W x 0 Y X R p L T I 5 I D U g M j A y M C 0 x L 0 N o Y W 5 n Z W Q g V H l w Z S 5 7 T 2 R q Z W x q Z W 5 q Z S w 1 f S Z x d W 9 0 O y w m c X V v d D t T Z W N 0 a W 9 u M S 9 v Z G F i a X J f d W R 6 Y m V u a W t h L X B y Z W x p b W l u Y X J u a V 9 r b 2 5 h Y 2 5 p X 3 J l e n V s d G F 0 a S 0 y O S A 1 I D I w M j A t M S 9 D a G F u Z 2 V k I F R 5 c G U u e 1 B y Z W R t Z X Q v Q W t 0 a X Y s N n 0 m c X V v d D s s J n F 1 b 3 Q 7 U 2 V j d G l v b j E v b 2 R h Y m l y X 3 V k e m J l b m l r Y S 1 w c m V s a W 1 p b m F y b m l f a 2 9 u Y W N u a V 9 y Z X p 1 b H R h d G k t M j k g N S A y M D I w L T E v Q 2 h h b m d l Z C B U e X B l L n t Q c m 9 n c m F t L D d 9 J n F 1 b 3 Q 7 L C Z x d W 9 0 O 1 N l Y 3 R p b 2 4 x L 2 9 k Y W J p c l 9 1 Z H p i Z W 5 p a 2 E t c H J l b G l t a W 5 h c m 5 p X 2 t v b m F j b m l f c m V 6 d W x 0 Y X R p L T I 5 I D U g M j A y M C 0 x L 0 N o Y W 5 n Z W Q g V H l w Z S 5 7 U m V n L i B i c i 4 s O H 0 m c X V v d D s s J n F 1 b 3 Q 7 U 2 V j d G l v b j E v b 2 R h Y m l y X 3 V k e m J l b m l r Y S 1 w c m V s a W 1 p b m F y b m l f a 2 9 u Y W N u a V 9 y Z X p 1 b H R h d G k t M j k g N S A y M D I w L T E v Q 2 h h b m d l Z C B U e X B l L n v F o G l m c m E g a 2 9 t c G x l d G E s O X 0 m c X V v d D s s J n F 1 b 3 Q 7 U 2 V j d G l v b j E v b 2 R h Y m l y X 3 V k e m J l b m l r Y S 1 w c m V s a W 1 p b m F y b m l f a 2 9 u Y W N u a V 9 y Z X p 1 b H R h d G k t M j k g N S A y M D I w L T E v Q 2 h h b m d l Z C B U e X B l L n t O Y W t s Y W R u a W s s M T B 9 J n F 1 b 3 Q 7 L C Z x d W 9 0 O 1 N l Y 3 R p b 2 4 x L 2 9 k Y W J p c l 9 1 Z H p i Z W 5 p a 2 E t c H J l b G l t a W 5 h c m 5 p X 2 t v b m F j b m l f c m V 6 d W x 0 Y X R p L T I 5 I D U g M j A y M C 0 x L 0 N o Y W 5 n Z W Q g V H l w Z S 5 7 T m F z b G 9 2 L D E x f S Z x d W 9 0 O y w m c X V v d D t T Z W N 0 a W 9 u M S 9 v Z G F i a X J f d W R 6 Y m V u a W t h L X B y Z W x p b W l u Y X J u a V 9 r b 2 5 h Y 2 5 p X 3 J l e n V s d G F 0 a S 0 y O S A 1 I D I w M j A t M S 9 D a G F u Z 2 V k I F R 5 c G U u e 1 B v Z G 5 h c 2 x v d i w x M n 0 m c X V v d D s s J n F 1 b 3 Q 7 U 2 V j d G l v b j E v b 2 R h Y m l y X 3 V k e m J l b m l r Y S 1 w c m V s a W 1 p b m F y b m l f a 2 9 u Y W N u a V 9 y Z X p 1 b H R h d G k t M j k g N S A y M D I w L T E v Q 2 h h b m d l Z C B U e X B l L n t B d X R v c i h p K S w x M 3 0 m c X V v d D s s J n F 1 b 3 Q 7 U 2 V j d G l v b j E v b 2 R h Y m l y X 3 V k e m J l b m l r Y S 1 w c m V s a W 1 p b m F y b m l f a 2 9 u Y W N u a V 9 y Z X p 1 b H R h d G k t M j k g N S A y M D I w L T E v Q 2 h h b m d l Z C B U e X B l L n t T d G F 0 d X M s M T R 9 J n F 1 b 3 Q 7 L C Z x d W 9 0 O 1 N l Y 3 R p b 2 4 x L 2 9 k Y W J p c l 9 1 Z H p i Z W 5 p a 2 E t c H J l b G l t a W 5 h c m 5 p X 2 t v b m F j b m l f c m V 6 d W x 0 Y X R p L T I 5 I D U g M j A y M C 0 x L 0 N o Y W 5 n Z W Q g V H l w Z S 5 7 U H J v Y 2 p l b m E g Y n J v a m E g d W T F v m J l b m l r Y S w x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k Y W J p c l 9 1 Z H p i Z W 5 p a 2 E t c H J l b G l t a W 5 h c m 5 p X 2 t v b m F j b m l f c m V 6 d W x 0 Y X R p L T I 5 J T I w N S U y M D I w M j A t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G F i a X J f d W R 6 Y m V u a W t h L X B y Z W x p b W l u Y X J u a V 9 r b 2 5 h Y 2 5 p X 3 J l e n V s d G F 0 a S 0 y O S U y M D U l M j A y M D I w L T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2 R h Y m l y X 3 V k e m J l b m l r Y S 1 w c m V s a W 1 p b m F y b m l f a 2 9 u Y W N u a V 9 y Z X p 1 b H R h d G k t M j k l M j A 1 J T I w M j A y M C 0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r U o U P B x v 1 E q D y E m 8 N D o n Y A A A A A A g A A A A A A E G Y A A A A B A A A g A A A A 3 W J T U G R p q r C E s 8 M Q + B T 3 5 v k 1 M 6 h A W T e 4 9 G 1 k C 2 4 p r F Y A A A A A D o A A A A A C A A A g A A A A 2 C N c p h S T W B O C j 2 f u Z 3 D 1 T 1 y 1 i p H P 8 2 h 1 W q e X a 7 n o h J l Q A A A A z t q 7 8 J p N E 6 I L N W O 5 V s E W 2 I g E r k E t x F 6 D U n k j E I 9 V G t H K 1 U p W W 1 j 1 1 h C D X 0 L F n Y 8 n E T o f r b C 1 y N 1 2 Y q G O w c v Z 0 U L w O Q Y 7 + O C 0 2 j u G w C R 7 F O 9 A A A A A i 6 N p s L F U e d w 7 v p n b n B t e E n b W b U / x K p l I r Y 1 t s 3 f W R n P w u P x u e i i w 2 s 2 R g g W z + u 1 Y A E e i I D t n o G m u Z J h G H L O Z 5 w = = < / D a t a M a s h u p > 
</file>

<file path=customXml/itemProps1.xml><?xml version="1.0" encoding="utf-8"?>
<ds:datastoreItem xmlns:ds="http://schemas.openxmlformats.org/officeDocument/2006/customXml" ds:itemID="{57F549DE-9531-49D1-BF01-6A86C4916A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1 R</vt:lpstr>
      <vt:lpstr>2 R</vt:lpstr>
      <vt:lpstr>3 R</vt:lpstr>
      <vt:lpstr>4 R</vt:lpstr>
      <vt:lpstr>5 R</vt:lpstr>
      <vt:lpstr>6 R</vt:lpstr>
      <vt:lpstr>7 R</vt:lpstr>
      <vt:lpstr>8 R</vt:lpstr>
      <vt:lpstr>UKUPAN IZNOS</vt:lpstr>
      <vt:lpstr>PRO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</dc:creator>
  <cp:lastModifiedBy>Korisnik</cp:lastModifiedBy>
  <cp:lastPrinted>2020-07-13T06:14:03Z</cp:lastPrinted>
  <dcterms:created xsi:type="dcterms:W3CDTF">2020-05-29T15:17:34Z</dcterms:created>
  <dcterms:modified xsi:type="dcterms:W3CDTF">2020-07-13T08:16:26Z</dcterms:modified>
</cp:coreProperties>
</file>